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I:\Дед\Физика\ЗАДАНИЯ\2021-22\"/>
    </mc:Choice>
  </mc:AlternateContent>
  <xr:revisionPtr revIDLastSave="0" documentId="13_ncr:1_{AEB17D4A-9C47-4A93-8CBB-FD61FFE8D9C2}" xr6:coauthVersionLast="45" xr6:coauthVersionMax="45" xr10:uidLastSave="{00000000-0000-0000-0000-000000000000}"/>
  <bookViews>
    <workbookView xWindow="-120" yWindow="-120" windowWidth="25440" windowHeight="15390" activeTab="1" xr2:uid="{00000000-000D-0000-FFFF-FFFF00000000}"/>
  </bookViews>
  <sheets>
    <sheet name="XY_задание" sheetId="4" r:id="rId1"/>
    <sheet name="Лист1" sheetId="6" r:id="rId2"/>
    <sheet name="XY_ответы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H18" i="6" l="1"/>
  <c r="I18" i="6"/>
  <c r="J18" i="6"/>
  <c r="K18" i="6"/>
  <c r="H19" i="6"/>
  <c r="I19" i="6"/>
  <c r="L19" i="6" s="1"/>
  <c r="J19" i="6"/>
  <c r="K19" i="6"/>
  <c r="H20" i="6"/>
  <c r="I20" i="6"/>
  <c r="J20" i="6"/>
  <c r="K20" i="6"/>
  <c r="G18" i="6"/>
  <c r="G19" i="6" s="1"/>
  <c r="G20" i="6" s="1"/>
  <c r="L20" i="6" l="1"/>
  <c r="L18" i="6"/>
  <c r="G4" i="6"/>
  <c r="G5" i="6" s="1"/>
  <c r="H4" i="6"/>
  <c r="I4" i="6"/>
  <c r="K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K3" i="6"/>
  <c r="J3" i="6"/>
  <c r="I3" i="6"/>
  <c r="H3" i="6"/>
  <c r="G6" i="6" l="1"/>
  <c r="J5" i="6"/>
  <c r="H5" i="6"/>
  <c r="L3" i="6"/>
  <c r="L4" i="6"/>
  <c r="J4" i="6"/>
  <c r="J6" i="6"/>
  <c r="K6" i="6"/>
  <c r="L6" i="6" s="1"/>
  <c r="G7" i="6"/>
  <c r="H6" i="6"/>
  <c r="K5" i="6"/>
  <c r="L5" i="6" s="1"/>
  <c r="J7" i="6" l="1"/>
  <c r="K7" i="6"/>
  <c r="L7" i="6" s="1"/>
  <c r="G8" i="6"/>
  <c r="H7" i="6"/>
  <c r="I2" i="4"/>
  <c r="N2" i="5" s="1"/>
  <c r="J2" i="4"/>
  <c r="K2" i="4"/>
  <c r="P2" i="5" s="1"/>
  <c r="L2" i="4"/>
  <c r="Q2" i="5" s="1"/>
  <c r="I3" i="4"/>
  <c r="N3" i="5" s="1"/>
  <c r="J3" i="4"/>
  <c r="K3" i="4"/>
  <c r="P3" i="5" s="1"/>
  <c r="L3" i="4"/>
  <c r="Q3" i="5" s="1"/>
  <c r="I4" i="4"/>
  <c r="N4" i="5" s="1"/>
  <c r="J4" i="4"/>
  <c r="K4" i="4"/>
  <c r="P4" i="5" s="1"/>
  <c r="L4" i="4"/>
  <c r="Q4" i="5" s="1"/>
  <c r="I5" i="4"/>
  <c r="N5" i="5" s="1"/>
  <c r="J5" i="4"/>
  <c r="K5" i="4"/>
  <c r="P5" i="5" s="1"/>
  <c r="L5" i="4"/>
  <c r="Q5" i="5" s="1"/>
  <c r="I6" i="4"/>
  <c r="N6" i="5" s="1"/>
  <c r="J6" i="4"/>
  <c r="K6" i="4"/>
  <c r="P6" i="5" s="1"/>
  <c r="L6" i="4"/>
  <c r="Q6" i="5" s="1"/>
  <c r="I7" i="4"/>
  <c r="N7" i="5" s="1"/>
  <c r="J7" i="4"/>
  <c r="O7" i="5" s="1"/>
  <c r="K7" i="4"/>
  <c r="P7" i="5" s="1"/>
  <c r="L7" i="4"/>
  <c r="Q7" i="5" s="1"/>
  <c r="I8" i="4"/>
  <c r="N8" i="5" s="1"/>
  <c r="J8" i="4"/>
  <c r="O8" i="5" s="1"/>
  <c r="K8" i="4"/>
  <c r="P8" i="5" s="1"/>
  <c r="L8" i="4"/>
  <c r="Q8" i="5" s="1"/>
  <c r="I9" i="4"/>
  <c r="N9" i="5" s="1"/>
  <c r="J9" i="4"/>
  <c r="O9" i="5" s="1"/>
  <c r="K9" i="4"/>
  <c r="P9" i="5" s="1"/>
  <c r="L9" i="4"/>
  <c r="Q9" i="5" s="1"/>
  <c r="I10" i="4"/>
  <c r="N10" i="5" s="1"/>
  <c r="J10" i="4"/>
  <c r="O10" i="5" s="1"/>
  <c r="K10" i="4"/>
  <c r="P10" i="5" s="1"/>
  <c r="L10" i="4"/>
  <c r="Q10" i="5" s="1"/>
  <c r="I11" i="4"/>
  <c r="N11" i="5" s="1"/>
  <c r="J11" i="4"/>
  <c r="O11" i="5" s="1"/>
  <c r="K11" i="4"/>
  <c r="P11" i="5" s="1"/>
  <c r="L11" i="4"/>
  <c r="Q11" i="5" s="1"/>
  <c r="I12" i="4"/>
  <c r="N12" i="5" s="1"/>
  <c r="J12" i="4"/>
  <c r="K12" i="4"/>
  <c r="P12" i="5" s="1"/>
  <c r="L12" i="4"/>
  <c r="Q12" i="5" s="1"/>
  <c r="I13" i="4"/>
  <c r="N13" i="5" s="1"/>
  <c r="J13" i="4"/>
  <c r="O13" i="5" s="1"/>
  <c r="K13" i="4"/>
  <c r="P13" i="5" s="1"/>
  <c r="L13" i="4"/>
  <c r="Q13" i="5" s="1"/>
  <c r="I14" i="4"/>
  <c r="N14" i="5" s="1"/>
  <c r="J14" i="4"/>
  <c r="O14" i="5" s="1"/>
  <c r="K14" i="4"/>
  <c r="P14" i="5" s="1"/>
  <c r="L14" i="4"/>
  <c r="Q14" i="5" s="1"/>
  <c r="I15" i="4"/>
  <c r="N15" i="5" s="1"/>
  <c r="J15" i="4"/>
  <c r="O15" i="5" s="1"/>
  <c r="K15" i="4"/>
  <c r="P15" i="5" s="1"/>
  <c r="L15" i="4"/>
  <c r="Q15" i="5" s="1"/>
  <c r="I16" i="4"/>
  <c r="N16" i="5" s="1"/>
  <c r="J16" i="4"/>
  <c r="K16" i="4"/>
  <c r="P16" i="5" s="1"/>
  <c r="L16" i="4"/>
  <c r="Q16" i="5" s="1"/>
  <c r="I17" i="4"/>
  <c r="N17" i="5" s="1"/>
  <c r="J17" i="4"/>
  <c r="K17" i="4"/>
  <c r="P17" i="5" s="1"/>
  <c r="L17" i="4"/>
  <c r="Q17" i="5" s="1"/>
  <c r="I18" i="4"/>
  <c r="N18" i="5" s="1"/>
  <c r="J18" i="4"/>
  <c r="K18" i="4"/>
  <c r="P18" i="5" s="1"/>
  <c r="L18" i="4"/>
  <c r="Q18" i="5" s="1"/>
  <c r="I19" i="4"/>
  <c r="N19" i="5" s="1"/>
  <c r="J19" i="4"/>
  <c r="K19" i="4"/>
  <c r="P19" i="5" s="1"/>
  <c r="L19" i="4"/>
  <c r="Q19" i="5" s="1"/>
  <c r="I20" i="4"/>
  <c r="N20" i="5" s="1"/>
  <c r="J20" i="4"/>
  <c r="K20" i="4"/>
  <c r="P20" i="5" s="1"/>
  <c r="L20" i="4"/>
  <c r="Q20" i="5" s="1"/>
  <c r="I21" i="4"/>
  <c r="N21" i="5" s="1"/>
  <c r="J21" i="4"/>
  <c r="K21" i="4"/>
  <c r="P21" i="5" s="1"/>
  <c r="L21" i="4"/>
  <c r="Q21" i="5" s="1"/>
  <c r="I22" i="4"/>
  <c r="N22" i="5" s="1"/>
  <c r="J22" i="4"/>
  <c r="K22" i="4"/>
  <c r="P22" i="5" s="1"/>
  <c r="L22" i="4"/>
  <c r="Q22" i="5" s="1"/>
  <c r="I23" i="4"/>
  <c r="N23" i="5" s="1"/>
  <c r="J23" i="4"/>
  <c r="K23" i="4"/>
  <c r="P23" i="5" s="1"/>
  <c r="L23" i="4"/>
  <c r="Q23" i="5" s="1"/>
  <c r="I24" i="4"/>
  <c r="N24" i="5" s="1"/>
  <c r="J24" i="4"/>
  <c r="O24" i="5" s="1"/>
  <c r="K24" i="4"/>
  <c r="P24" i="5" s="1"/>
  <c r="L24" i="4"/>
  <c r="Q24" i="5" s="1"/>
  <c r="I25" i="4"/>
  <c r="N25" i="5" s="1"/>
  <c r="J25" i="4"/>
  <c r="O25" i="5" s="1"/>
  <c r="K25" i="4"/>
  <c r="P25" i="5" s="1"/>
  <c r="L25" i="4"/>
  <c r="Q25" i="5" s="1"/>
  <c r="I26" i="4"/>
  <c r="N26" i="5" s="1"/>
  <c r="J26" i="4"/>
  <c r="O26" i="5" s="1"/>
  <c r="K26" i="4"/>
  <c r="P26" i="5" s="1"/>
  <c r="L26" i="4"/>
  <c r="Q26" i="5" s="1"/>
  <c r="I27" i="4"/>
  <c r="N27" i="5" s="1"/>
  <c r="J27" i="4"/>
  <c r="O27" i="5" s="1"/>
  <c r="K27" i="4"/>
  <c r="P27" i="5" s="1"/>
  <c r="L27" i="4"/>
  <c r="Q27" i="5" s="1"/>
  <c r="I28" i="4"/>
  <c r="N28" i="5" s="1"/>
  <c r="J28" i="4"/>
  <c r="O28" i="5" s="1"/>
  <c r="K28" i="4"/>
  <c r="P28" i="5" s="1"/>
  <c r="L28" i="4"/>
  <c r="Q28" i="5" s="1"/>
  <c r="G9" i="6" l="1"/>
  <c r="J8" i="6"/>
  <c r="K8" i="6"/>
  <c r="L8" i="6" s="1"/>
  <c r="H8" i="6"/>
  <c r="M28" i="4"/>
  <c r="R28" i="5" s="1"/>
  <c r="M27" i="4"/>
  <c r="R27" i="5" s="1"/>
  <c r="M26" i="4"/>
  <c r="R26" i="5" s="1"/>
  <c r="M25" i="4"/>
  <c r="R25" i="5" s="1"/>
  <c r="M24" i="4"/>
  <c r="R24" i="5" s="1"/>
  <c r="O23" i="5"/>
  <c r="M23" i="4"/>
  <c r="R23" i="5" s="1"/>
  <c r="M22" i="4"/>
  <c r="R22" i="5" s="1"/>
  <c r="M21" i="4"/>
  <c r="R21" i="5" s="1"/>
  <c r="M20" i="4"/>
  <c r="R20" i="5" s="1"/>
  <c r="M19" i="4"/>
  <c r="R19" i="5" s="1"/>
  <c r="M18" i="4"/>
  <c r="R18" i="5" s="1"/>
  <c r="M17" i="4"/>
  <c r="R17" i="5" s="1"/>
  <c r="M16" i="4"/>
  <c r="R16" i="5" s="1"/>
  <c r="M15" i="4"/>
  <c r="R15" i="5" s="1"/>
  <c r="M14" i="4"/>
  <c r="R14" i="5" s="1"/>
  <c r="M13" i="4"/>
  <c r="R13" i="5" s="1"/>
  <c r="O12" i="5"/>
  <c r="M12" i="4"/>
  <c r="R12" i="5" s="1"/>
  <c r="M11" i="4"/>
  <c r="R11" i="5" s="1"/>
  <c r="M10" i="4"/>
  <c r="R10" i="5" s="1"/>
  <c r="M9" i="4"/>
  <c r="R9" i="5" s="1"/>
  <c r="M8" i="4"/>
  <c r="R8" i="5" s="1"/>
  <c r="M7" i="4"/>
  <c r="R7" i="5" s="1"/>
  <c r="O6" i="5"/>
  <c r="M6" i="4"/>
  <c r="R6" i="5" s="1"/>
  <c r="O5" i="5"/>
  <c r="M5" i="4"/>
  <c r="R5" i="5" s="1"/>
  <c r="O4" i="5"/>
  <c r="M4" i="4"/>
  <c r="R4" i="5" s="1"/>
  <c r="O3" i="5"/>
  <c r="M3" i="4"/>
  <c r="R3" i="5" s="1"/>
  <c r="O2" i="5"/>
  <c r="M2" i="4"/>
  <c r="R2" i="5" s="1"/>
  <c r="O20" i="5"/>
  <c r="O19" i="5"/>
  <c r="O18" i="5"/>
  <c r="O17" i="5"/>
  <c r="O22" i="5"/>
  <c r="O21" i="5"/>
  <c r="O16" i="5"/>
  <c r="G10" i="6" l="1"/>
  <c r="J9" i="6"/>
  <c r="H9" i="6"/>
  <c r="K9" i="6"/>
  <c r="L9" i="6" s="1"/>
  <c r="H10" i="6" l="1"/>
  <c r="J10" i="6"/>
  <c r="G11" i="6"/>
  <c r="K10" i="6"/>
  <c r="L10" i="6" s="1"/>
  <c r="J11" i="6" l="1"/>
  <c r="K11" i="6"/>
  <c r="L11" i="6" s="1"/>
  <c r="G12" i="6"/>
  <c r="H11" i="6"/>
  <c r="G13" i="6" l="1"/>
  <c r="H12" i="6"/>
  <c r="K12" i="6"/>
  <c r="L12" i="6" s="1"/>
  <c r="J12" i="6"/>
  <c r="H13" i="6" l="1"/>
  <c r="G14" i="6"/>
  <c r="J13" i="6"/>
  <c r="K13" i="6"/>
  <c r="L13" i="6" s="1"/>
  <c r="H14" i="6" l="1"/>
  <c r="K14" i="6"/>
  <c r="L14" i="6" s="1"/>
  <c r="G15" i="6"/>
  <c r="J14" i="6"/>
  <c r="H15" i="6" l="1"/>
  <c r="K15" i="6"/>
  <c r="L15" i="6" s="1"/>
  <c r="J15" i="6"/>
  <c r="G16" i="6"/>
  <c r="G17" i="6" l="1"/>
  <c r="K16" i="6"/>
  <c r="L16" i="6" s="1"/>
  <c r="H16" i="6"/>
  <c r="J16" i="6"/>
  <c r="K17" i="6" l="1"/>
  <c r="L17" i="6" s="1"/>
  <c r="J17" i="6"/>
  <c r="H17" i="6"/>
</calcChain>
</file>

<file path=xl/sharedStrings.xml><?xml version="1.0" encoding="utf-8"?>
<sst xmlns="http://schemas.openxmlformats.org/spreadsheetml/2006/main" count="99" uniqueCount="43">
  <si>
    <t>Вариант</t>
  </si>
  <si>
    <t>t</t>
  </si>
  <si>
    <t>Ученик</t>
  </si>
  <si>
    <t>V</t>
  </si>
  <si>
    <t xml:space="preserve"> </t>
  </si>
  <si>
    <r>
      <t>y</t>
    </r>
    <r>
      <rPr>
        <b/>
        <vertAlign val="subscript"/>
        <sz val="11"/>
        <rFont val="Calibri"/>
        <family val="2"/>
        <charset val="204"/>
        <scheme val="minor"/>
      </rPr>
      <t>0</t>
    </r>
  </si>
  <si>
    <r>
      <t>v</t>
    </r>
    <r>
      <rPr>
        <b/>
        <vertAlign val="subscript"/>
        <sz val="11"/>
        <rFont val="Calibri"/>
        <family val="2"/>
        <charset val="204"/>
        <scheme val="minor"/>
      </rPr>
      <t>y</t>
    </r>
  </si>
  <si>
    <r>
      <t>x</t>
    </r>
    <r>
      <rPr>
        <b/>
        <vertAlign val="subscript"/>
        <sz val="11"/>
        <rFont val="Calibri"/>
        <family val="2"/>
        <charset val="204"/>
        <scheme val="minor"/>
      </rPr>
      <t>0</t>
    </r>
  </si>
  <si>
    <r>
      <t>v</t>
    </r>
    <r>
      <rPr>
        <b/>
        <vertAlign val="subscript"/>
        <sz val="11"/>
        <rFont val="Calibri"/>
        <family val="2"/>
        <charset val="204"/>
        <scheme val="minor"/>
      </rPr>
      <t>0x</t>
    </r>
  </si>
  <si>
    <r>
      <t>a</t>
    </r>
    <r>
      <rPr>
        <b/>
        <vertAlign val="subscript"/>
        <sz val="11"/>
        <rFont val="Calibri"/>
        <family val="2"/>
        <charset val="204"/>
        <scheme val="minor"/>
      </rPr>
      <t>x</t>
    </r>
  </si>
  <si>
    <t>y</t>
  </si>
  <si>
    <t>x</t>
  </si>
  <si>
    <r>
      <t>v</t>
    </r>
    <r>
      <rPr>
        <b/>
        <vertAlign val="subscript"/>
        <sz val="11"/>
        <rFont val="Calibri"/>
        <family val="2"/>
        <charset val="204"/>
        <scheme val="minor"/>
      </rPr>
      <t>x</t>
    </r>
  </si>
  <si>
    <t xml:space="preserve">  </t>
  </si>
  <si>
    <t>`</t>
  </si>
  <si>
    <t>Адикаев Эмиль</t>
  </si>
  <si>
    <t>Балыкова Мария</t>
  </si>
  <si>
    <t>Вдовин Владислав</t>
  </si>
  <si>
    <t>Верендяйкина Вера</t>
  </si>
  <si>
    <t>Волков Николай</t>
  </si>
  <si>
    <t>Володина Виктория</t>
  </si>
  <si>
    <t>Горшков Ярослав</t>
  </si>
  <si>
    <t>Грачева Ирина</t>
  </si>
  <si>
    <t>Ефимова Софья</t>
  </si>
  <si>
    <t>Засимов Дмитрий</t>
  </si>
  <si>
    <t>Здунов Никифор</t>
  </si>
  <si>
    <t>Князькин Дмитрий</t>
  </si>
  <si>
    <t>Колпакова Дарья</t>
  </si>
  <si>
    <t>Конзалаева Полина</t>
  </si>
  <si>
    <t>Кранова Арина</t>
  </si>
  <si>
    <t>Кузнецов Тимур</t>
  </si>
  <si>
    <t>Кутузов Илья</t>
  </si>
  <si>
    <t>Левина Анастасия</t>
  </si>
  <si>
    <t>Макеева Дарья</t>
  </si>
  <si>
    <t>Осипова Таисия</t>
  </si>
  <si>
    <t>Романов Дмитрий</t>
  </si>
  <si>
    <t>Сенгаев Александр</t>
  </si>
  <si>
    <t>Сергеева Ольга</t>
  </si>
  <si>
    <t>Уздимаев Олег</t>
  </si>
  <si>
    <t>Феофанов Алексей</t>
  </si>
  <si>
    <t>Челмакин Никита</t>
  </si>
  <si>
    <t>Шумкин Александр</t>
  </si>
  <si>
    <r>
      <t>v</t>
    </r>
    <r>
      <rPr>
        <b/>
        <vertAlign val="subscript"/>
        <sz val="11"/>
        <rFont val="Calibri"/>
        <family val="2"/>
        <charset val="204"/>
        <scheme val="minor"/>
      </rPr>
      <t>0y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</si>
</sst>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vertAlign val="subscript"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222222"/>
      <name val="Segoe U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04">
    <xf numFmtId="0" fontId="0" fillId="0" borderId="0" xfId="0"/>
    <xf numFmtId="0" fontId="1" fillId="0" borderId="11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5" fillId="0" borderId="0" xfId="0" applyFont="1"/>
    <xf numFmtId="0" fontId="0" fillId="2" borderId="1" xfId="0" applyFill="1" applyBorder="1"/>
    <xf numFmtId="0" fontId="0" fillId="2" borderId="5" xfId="0" applyFill="1" applyBorder="1"/>
    <xf numFmtId="0" fontId="0" fillId="0" borderId="2" xfId="0" applyBorder="1"/>
    <xf numFmtId="0" fontId="0" fillId="2" borderId="3" xfId="0" applyFill="1" applyBorder="1"/>
    <xf numFmtId="1" fontId="5" fillId="0" borderId="0" xfId="0" applyNumberFormat="1" applyFont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8" fillId="0" borderId="0" xfId="0" applyFont="1"/>
    <xf numFmtId="0" fontId="0" fillId="2" borderId="4" xfId="0" applyFill="1" applyBorder="1"/>
    <xf numFmtId="0" fontId="3" fillId="0" borderId="0" xfId="0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Border="1"/>
    <xf numFmtId="0" fontId="2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top" wrapText="1"/>
    </xf>
    <xf numFmtId="0" fontId="6" fillId="3" borderId="1" xfId="1" applyNumberFormat="1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8" xfId="0" applyBorder="1"/>
    <xf numFmtId="0" fontId="0" fillId="0" borderId="4" xfId="0" applyBorder="1"/>
    <xf numFmtId="0" fontId="1" fillId="0" borderId="11" xfId="0" applyFont="1" applyBorder="1" applyAlignment="1">
      <alignment horizontal="left" vertical="top" wrapText="1"/>
    </xf>
    <xf numFmtId="0" fontId="0" fillId="0" borderId="9" xfId="0" applyBorder="1"/>
    <xf numFmtId="0" fontId="0" fillId="0" borderId="10" xfId="0" applyBorder="1"/>
    <xf numFmtId="0" fontId="9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top" wrapText="1"/>
    </xf>
    <xf numFmtId="1" fontId="10" fillId="2" borderId="1" xfId="0" applyNumberFormat="1" applyFont="1" applyFill="1" applyBorder="1" applyAlignment="1">
      <alignment horizontal="center"/>
    </xf>
    <xf numFmtId="0" fontId="0" fillId="2" borderId="12" xfId="0" applyFill="1" applyBorder="1"/>
    <xf numFmtId="0" fontId="2" fillId="2" borderId="12" xfId="0" applyFont="1" applyFill="1" applyBorder="1" applyAlignment="1">
      <alignment horizontal="center" vertical="top" wrapText="1"/>
    </xf>
    <xf numFmtId="0" fontId="6" fillId="3" borderId="12" xfId="1" applyNumberFormat="1" applyFont="1" applyFill="1" applyBorder="1"/>
    <xf numFmtId="0" fontId="0" fillId="2" borderId="13" xfId="0" applyFill="1" applyBorder="1"/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/>
    </xf>
    <xf numFmtId="0" fontId="12" fillId="0" borderId="22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0" fillId="2" borderId="25" xfId="0" applyFill="1" applyBorder="1"/>
    <xf numFmtId="0" fontId="0" fillId="2" borderId="12" xfId="0" applyFill="1" applyBorder="1" applyAlignment="1">
      <alignment horizontal="center"/>
    </xf>
    <xf numFmtId="0" fontId="3" fillId="0" borderId="11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2" borderId="22" xfId="0" applyFill="1" applyBorder="1"/>
    <xf numFmtId="0" fontId="2" fillId="2" borderId="23" xfId="0" applyFont="1" applyFill="1" applyBorder="1" applyAlignment="1">
      <alignment horizontal="center" vertical="top" wrapText="1"/>
    </xf>
    <xf numFmtId="0" fontId="0" fillId="2" borderId="23" xfId="0" applyFill="1" applyBorder="1"/>
    <xf numFmtId="0" fontId="6" fillId="3" borderId="23" xfId="1" applyNumberFormat="1" applyFont="1" applyFill="1" applyBorder="1"/>
    <xf numFmtId="0" fontId="0" fillId="2" borderId="23" xfId="0" applyFill="1" applyBorder="1" applyAlignment="1">
      <alignment horizontal="center"/>
    </xf>
    <xf numFmtId="0" fontId="0" fillId="2" borderId="24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28" xfId="0" applyFont="1" applyBorder="1" applyAlignment="1">
      <alignment horizontal="center" vertical="top" wrapText="1"/>
    </xf>
    <xf numFmtId="0" fontId="12" fillId="0" borderId="2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0" fillId="2" borderId="30" xfId="0" applyFill="1" applyBorder="1"/>
    <xf numFmtId="0" fontId="0" fillId="2" borderId="29" xfId="0" applyFill="1" applyBorder="1"/>
    <xf numFmtId="0" fontId="0" fillId="0" borderId="28" xfId="0" applyBorder="1"/>
    <xf numFmtId="0" fontId="2" fillId="0" borderId="31" xfId="0" applyFont="1" applyBorder="1" applyAlignment="1">
      <alignment horizontal="center" vertical="top" wrapText="1"/>
    </xf>
    <xf numFmtId="0" fontId="12" fillId="0" borderId="3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0" fontId="0" fillId="2" borderId="33" xfId="0" applyFill="1" applyBorder="1"/>
    <xf numFmtId="0" fontId="0" fillId="2" borderId="32" xfId="0" applyFill="1" applyBorder="1"/>
    <xf numFmtId="0" fontId="0" fillId="0" borderId="31" xfId="0" applyBorder="1"/>
    <xf numFmtId="1" fontId="3" fillId="0" borderId="26" xfId="0" applyNumberFormat="1" applyFont="1" applyBorder="1" applyAlignment="1">
      <alignment horizontal="center" vertical="top" wrapText="1"/>
    </xf>
    <xf numFmtId="1" fontId="3" fillId="0" borderId="27" xfId="0" applyNumberFormat="1" applyFont="1" applyFill="1" applyBorder="1" applyAlignment="1">
      <alignment horizontal="center" vertical="top" wrapText="1"/>
    </xf>
    <xf numFmtId="1" fontId="5" fillId="0" borderId="15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0" fontId="1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top" wrapText="1"/>
    </xf>
    <xf numFmtId="1" fontId="5" fillId="0" borderId="26" xfId="0" applyNumberFormat="1" applyFont="1" applyBorder="1" applyAlignment="1">
      <alignment horizontal="center"/>
    </xf>
    <xf numFmtId="1" fontId="5" fillId="0" borderId="27" xfId="0" applyNumberFormat="1" applyFont="1" applyBorder="1" applyAlignment="1">
      <alignment horizontal="center"/>
    </xf>
    <xf numFmtId="0" fontId="12" fillId="0" borderId="10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Траектория</a:t>
            </a:r>
          </a:p>
        </c:rich>
      </c:tx>
      <c:layout>
        <c:manualLayout>
          <c:xMode val="edge"/>
          <c:yMode val="edge"/>
          <c:x val="0.30945822397200351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Лист1!$H$3:$H$17</c:f>
              <c:numCache>
                <c:formatCode>0</c:formatCode>
                <c:ptCount val="15"/>
                <c:pt idx="0">
                  <c:v>-30</c:v>
                </c:pt>
                <c:pt idx="1">
                  <c:v>-24</c:v>
                </c:pt>
                <c:pt idx="2">
                  <c:v>-18</c:v>
                </c:pt>
                <c:pt idx="3">
                  <c:v>-12</c:v>
                </c:pt>
                <c:pt idx="4">
                  <c:v>-6</c:v>
                </c:pt>
                <c:pt idx="5">
                  <c:v>0</c:v>
                </c:pt>
                <c:pt idx="6">
                  <c:v>6</c:v>
                </c:pt>
                <c:pt idx="7">
                  <c:v>12</c:v>
                </c:pt>
                <c:pt idx="8">
                  <c:v>18</c:v>
                </c:pt>
                <c:pt idx="9">
                  <c:v>24</c:v>
                </c:pt>
                <c:pt idx="10">
                  <c:v>30</c:v>
                </c:pt>
                <c:pt idx="11">
                  <c:v>36</c:v>
                </c:pt>
                <c:pt idx="12">
                  <c:v>42</c:v>
                </c:pt>
                <c:pt idx="13">
                  <c:v>48</c:v>
                </c:pt>
                <c:pt idx="14">
                  <c:v>54</c:v>
                </c:pt>
              </c:numCache>
            </c:numRef>
          </c:xVal>
          <c:yVal>
            <c:numRef>
              <c:f>Лист1!$J$3:$J$17</c:f>
              <c:numCache>
                <c:formatCode>0</c:formatCode>
                <c:ptCount val="15"/>
                <c:pt idx="0">
                  <c:v>-22.5</c:v>
                </c:pt>
                <c:pt idx="1">
                  <c:v>-8</c:v>
                </c:pt>
                <c:pt idx="2">
                  <c:v>1.5</c:v>
                </c:pt>
                <c:pt idx="3">
                  <c:v>6</c:v>
                </c:pt>
                <c:pt idx="4">
                  <c:v>5.5</c:v>
                </c:pt>
                <c:pt idx="5">
                  <c:v>0</c:v>
                </c:pt>
                <c:pt idx="6">
                  <c:v>-10.5</c:v>
                </c:pt>
                <c:pt idx="7">
                  <c:v>-26</c:v>
                </c:pt>
                <c:pt idx="8">
                  <c:v>-46.5</c:v>
                </c:pt>
                <c:pt idx="9">
                  <c:v>-72</c:v>
                </c:pt>
                <c:pt idx="10">
                  <c:v>-102.5</c:v>
                </c:pt>
                <c:pt idx="11">
                  <c:v>-138</c:v>
                </c:pt>
                <c:pt idx="12">
                  <c:v>-178.5</c:v>
                </c:pt>
                <c:pt idx="13">
                  <c:v>-224</c:v>
                </c:pt>
                <c:pt idx="14">
                  <c:v>-274.5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892-4573-905D-BD4A3DD5B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835528"/>
        <c:axId val="353840776"/>
      </c:scatterChart>
      <c:valAx>
        <c:axId val="353835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3840776"/>
        <c:crosses val="autoZero"/>
        <c:crossBetween val="midCat"/>
      </c:valAx>
      <c:valAx>
        <c:axId val="353840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3835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Траектория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Лист1!$H$10:$H$20</c:f>
              <c:numCache>
                <c:formatCode>0</c:formatCode>
                <c:ptCount val="11"/>
                <c:pt idx="0">
                  <c:v>12</c:v>
                </c:pt>
                <c:pt idx="1">
                  <c:v>18</c:v>
                </c:pt>
                <c:pt idx="2">
                  <c:v>24</c:v>
                </c:pt>
                <c:pt idx="3">
                  <c:v>30</c:v>
                </c:pt>
                <c:pt idx="4">
                  <c:v>36</c:v>
                </c:pt>
                <c:pt idx="5">
                  <c:v>42</c:v>
                </c:pt>
                <c:pt idx="6">
                  <c:v>48</c:v>
                </c:pt>
                <c:pt idx="7">
                  <c:v>54</c:v>
                </c:pt>
                <c:pt idx="8">
                  <c:v>60</c:v>
                </c:pt>
                <c:pt idx="9">
                  <c:v>66</c:v>
                </c:pt>
                <c:pt idx="10">
                  <c:v>72</c:v>
                </c:pt>
              </c:numCache>
            </c:numRef>
          </c:xVal>
          <c:yVal>
            <c:numRef>
              <c:f>Лист1!$J$10:$J$20</c:f>
              <c:numCache>
                <c:formatCode>0</c:formatCode>
                <c:ptCount val="11"/>
                <c:pt idx="0">
                  <c:v>-26</c:v>
                </c:pt>
                <c:pt idx="1">
                  <c:v>-46.5</c:v>
                </c:pt>
                <c:pt idx="2">
                  <c:v>-72</c:v>
                </c:pt>
                <c:pt idx="3">
                  <c:v>-102.5</c:v>
                </c:pt>
                <c:pt idx="4">
                  <c:v>-138</c:v>
                </c:pt>
                <c:pt idx="5">
                  <c:v>-178.5</c:v>
                </c:pt>
                <c:pt idx="6">
                  <c:v>-224</c:v>
                </c:pt>
                <c:pt idx="7">
                  <c:v>-274.5</c:v>
                </c:pt>
                <c:pt idx="8">
                  <c:v>-330</c:v>
                </c:pt>
                <c:pt idx="9">
                  <c:v>-390.5</c:v>
                </c:pt>
                <c:pt idx="10">
                  <c:v>-456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7D6-4FB2-AC89-D06A6F659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045760"/>
        <c:axId val="299765856"/>
      </c:scatterChart>
      <c:valAx>
        <c:axId val="308045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х</a:t>
                </a:r>
                <a:r>
                  <a:rPr lang="ru-RU"/>
                  <a:t>, м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9765856"/>
        <c:crosses val="autoZero"/>
        <c:crossBetween val="midCat"/>
        <c:majorUnit val="20"/>
      </c:valAx>
      <c:valAx>
        <c:axId val="29976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y</a:t>
                </a:r>
                <a:r>
                  <a:rPr lang="en-US"/>
                  <a:t>,</a:t>
                </a:r>
                <a:r>
                  <a:rPr lang="ru-RU"/>
                  <a:t>м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8045760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Траектория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Лист1!$H$10:$H$20</c:f>
              <c:numCache>
                <c:formatCode>0</c:formatCode>
                <c:ptCount val="11"/>
                <c:pt idx="0">
                  <c:v>12</c:v>
                </c:pt>
                <c:pt idx="1">
                  <c:v>18</c:v>
                </c:pt>
                <c:pt idx="2">
                  <c:v>24</c:v>
                </c:pt>
                <c:pt idx="3">
                  <c:v>30</c:v>
                </c:pt>
                <c:pt idx="4">
                  <c:v>36</c:v>
                </c:pt>
                <c:pt idx="5">
                  <c:v>42</c:v>
                </c:pt>
                <c:pt idx="6">
                  <c:v>48</c:v>
                </c:pt>
                <c:pt idx="7">
                  <c:v>54</c:v>
                </c:pt>
                <c:pt idx="8">
                  <c:v>60</c:v>
                </c:pt>
                <c:pt idx="9">
                  <c:v>66</c:v>
                </c:pt>
                <c:pt idx="10">
                  <c:v>72</c:v>
                </c:pt>
              </c:numCache>
            </c:numRef>
          </c:xVal>
          <c:yVal>
            <c:numRef>
              <c:f>Лист1!$J$10:$J$20</c:f>
              <c:numCache>
                <c:formatCode>0</c:formatCode>
                <c:ptCount val="11"/>
                <c:pt idx="0">
                  <c:v>-26</c:v>
                </c:pt>
                <c:pt idx="1">
                  <c:v>-46.5</c:v>
                </c:pt>
                <c:pt idx="2">
                  <c:v>-72</c:v>
                </c:pt>
                <c:pt idx="3">
                  <c:v>-102.5</c:v>
                </c:pt>
                <c:pt idx="4">
                  <c:v>-138</c:v>
                </c:pt>
                <c:pt idx="5">
                  <c:v>-178.5</c:v>
                </c:pt>
                <c:pt idx="6">
                  <c:v>-224</c:v>
                </c:pt>
                <c:pt idx="7">
                  <c:v>-274.5</c:v>
                </c:pt>
                <c:pt idx="8">
                  <c:v>-330</c:v>
                </c:pt>
                <c:pt idx="9">
                  <c:v>-390.5</c:v>
                </c:pt>
                <c:pt idx="10">
                  <c:v>-456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10-4F17-81CD-7F2598E1E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045760"/>
        <c:axId val="299765856"/>
      </c:scatterChart>
      <c:valAx>
        <c:axId val="308045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х</a:t>
                </a:r>
                <a:r>
                  <a:rPr lang="ru-RU"/>
                  <a:t>, м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9765856"/>
        <c:crosses val="autoZero"/>
        <c:crossBetween val="midCat"/>
        <c:majorUnit val="20"/>
      </c:valAx>
      <c:valAx>
        <c:axId val="29976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y</a:t>
                </a:r>
                <a:r>
                  <a:rPr lang="en-US"/>
                  <a:t>,</a:t>
                </a:r>
                <a:r>
                  <a:rPr lang="ru-RU"/>
                  <a:t>м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8045760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255814</xdr:colOff>
      <xdr:row>1</xdr:row>
      <xdr:rowOff>0</xdr:rowOff>
    </xdr:from>
    <xdr:to>
      <xdr:col>22</xdr:col>
      <xdr:colOff>198663</xdr:colOff>
      <xdr:row>15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23339" y="402771"/>
          <a:ext cx="4819649" cy="27976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/>
            <a:t>Задание</a:t>
          </a:r>
        </a:p>
        <a:p>
          <a:r>
            <a:rPr lang="ru-RU" sz="1100"/>
            <a:t>1. Записать уравнения движения по двум координатным осям при заданных начальных условиях.</a:t>
          </a:r>
        </a:p>
        <a:p>
          <a:r>
            <a:rPr lang="ru-RU" sz="1100"/>
            <a:t>2. Рассчитать положение точки и ее скорость в указанный момент вроемени.</a:t>
          </a:r>
        </a:p>
        <a:p>
          <a:r>
            <a:rPr lang="ru-RU" sz="1100"/>
            <a:t>3. Получить уравнение траектории точки.</a:t>
          </a:r>
        </a:p>
        <a:p>
          <a:r>
            <a:rPr lang="ru-RU" sz="1100"/>
            <a:t>4. Изобразить траекторию на графике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(с использованием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Excel)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100"/>
            <a:t>- указать рассчитанное положение точки (кружком или</a:t>
          </a:r>
          <a:r>
            <a:rPr lang="ru-RU" sz="1100" baseline="0"/>
            <a:t> другим значком); </a:t>
          </a:r>
        </a:p>
        <a:p>
          <a:r>
            <a:rPr lang="ru-RU" sz="1100" baseline="0"/>
            <a:t>- изобразить вектор скорости и его проекции</a:t>
          </a:r>
          <a:r>
            <a:rPr lang="ru-RU" sz="1100"/>
            <a:t>. 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Диапазон времени при построении: от (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t-5)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до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(t+5)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ru-RU" sz="1100"/>
        </a:p>
        <a:p>
          <a:r>
            <a:rPr lang="ru-RU" sz="1100"/>
            <a:t>Ответы округлять до целых чисел.</a:t>
          </a:r>
        </a:p>
        <a:p>
          <a:endParaRPr lang="ru-RU" sz="1100"/>
        </a:p>
        <a:p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Анализ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ru-RU">
            <a:effectLst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Как изменяется траектория при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изменении начальных условий?</a:t>
          </a:r>
          <a:endParaRPr lang="ru-RU">
            <a:effectLst/>
          </a:endParaRPr>
        </a:p>
        <a:p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2</xdr:row>
      <xdr:rowOff>19050</xdr:rowOff>
    </xdr:from>
    <xdr:to>
      <xdr:col>19</xdr:col>
      <xdr:colOff>342900</xdr:colOff>
      <xdr:row>16</xdr:row>
      <xdr:rowOff>95250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557212</xdr:colOff>
      <xdr:row>12</xdr:row>
      <xdr:rowOff>147637</xdr:rowOff>
    </xdr:from>
    <xdr:to>
      <xdr:col>19</xdr:col>
      <xdr:colOff>252412</xdr:colOff>
      <xdr:row>27</xdr:row>
      <xdr:rowOff>33337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B6F3AD59-1952-48E0-931F-7239003E2E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104775</xdr:colOff>
      <xdr:row>18</xdr:row>
      <xdr:rowOff>85725</xdr:rowOff>
    </xdr:from>
    <xdr:to>
      <xdr:col>16</xdr:col>
      <xdr:colOff>200025</xdr:colOff>
      <xdr:row>18</xdr:row>
      <xdr:rowOff>180975</xdr:rowOff>
    </xdr:to>
    <xdr:sp macro="" textlink="">
      <xdr:nvSpPr>
        <xdr:cNvPr id="4" name="Овал 3">
          <a:extLst>
            <a:ext uri="{FF2B5EF4-FFF2-40B4-BE49-F238E27FC236}">
              <a16:creationId xmlns:a16="http://schemas.microsoft.com/office/drawing/2014/main" id="{17C587B9-67DA-4EC0-9372-864207DD53ED}"/>
            </a:ext>
          </a:extLst>
        </xdr:cNvPr>
        <xdr:cNvSpPr/>
      </xdr:nvSpPr>
      <xdr:spPr>
        <a:xfrm>
          <a:off x="9858375" y="3552825"/>
          <a:ext cx="95250" cy="95250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152400</xdr:colOff>
      <xdr:row>18</xdr:row>
      <xdr:rowOff>123825</xdr:rowOff>
    </xdr:from>
    <xdr:to>
      <xdr:col>19</xdr:col>
      <xdr:colOff>0</xdr:colOff>
      <xdr:row>24</xdr:row>
      <xdr:rowOff>0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DF47E54F-5C9B-4DEA-AAA1-ACF81C6AE870}"/>
            </a:ext>
          </a:extLst>
        </xdr:cNvPr>
        <xdr:cNvCxnSpPr/>
      </xdr:nvCxnSpPr>
      <xdr:spPr>
        <a:xfrm>
          <a:off x="9906000" y="3590925"/>
          <a:ext cx="1676400" cy="1019175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266700</xdr:colOff>
      <xdr:row>24</xdr:row>
      <xdr:rowOff>9525</xdr:rowOff>
    </xdr:from>
    <xdr:to>
      <xdr:col>19</xdr:col>
      <xdr:colOff>342900</xdr:colOff>
      <xdr:row>24</xdr:row>
      <xdr:rowOff>47625</xdr:rowOff>
    </xdr:to>
    <xdr:cxnSp macro="">
      <xdr:nvCxnSpPr>
        <xdr:cNvPr id="16" name="Прямая соединительная линия 15">
          <a:extLst>
            <a:ext uri="{FF2B5EF4-FFF2-40B4-BE49-F238E27FC236}">
              <a16:creationId xmlns:a16="http://schemas.microsoft.com/office/drawing/2014/main" id="{4A460063-27A5-4145-A76B-0C34B6FC4C1D}"/>
            </a:ext>
          </a:extLst>
        </xdr:cNvPr>
        <xdr:cNvCxnSpPr/>
      </xdr:nvCxnSpPr>
      <xdr:spPr>
        <a:xfrm flipV="1">
          <a:off x="9410700" y="4619625"/>
          <a:ext cx="2514600" cy="38100"/>
        </a:xfrm>
        <a:prstGeom prst="line">
          <a:avLst/>
        </a:prstGeom>
        <a:ln>
          <a:prstDash val="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161925</xdr:colOff>
      <xdr:row>18</xdr:row>
      <xdr:rowOff>133350</xdr:rowOff>
    </xdr:from>
    <xdr:to>
      <xdr:col>16</xdr:col>
      <xdr:colOff>171450</xdr:colOff>
      <xdr:row>24</xdr:row>
      <xdr:rowOff>57150</xdr:rowOff>
    </xdr:to>
    <xdr:cxnSp macro="">
      <xdr:nvCxnSpPr>
        <xdr:cNvPr id="18" name="Прямая со стрелкой 17">
          <a:extLst>
            <a:ext uri="{FF2B5EF4-FFF2-40B4-BE49-F238E27FC236}">
              <a16:creationId xmlns:a16="http://schemas.microsoft.com/office/drawing/2014/main" id="{39F002C2-250E-4FBB-BEE7-50F8197623E9}"/>
            </a:ext>
          </a:extLst>
        </xdr:cNvPr>
        <xdr:cNvCxnSpPr/>
      </xdr:nvCxnSpPr>
      <xdr:spPr>
        <a:xfrm>
          <a:off x="9915525" y="3600450"/>
          <a:ext cx="9525" cy="1066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195264</xdr:colOff>
      <xdr:row>18</xdr:row>
      <xdr:rowOff>123825</xdr:rowOff>
    </xdr:from>
    <xdr:to>
      <xdr:col>19</xdr:col>
      <xdr:colOff>3</xdr:colOff>
      <xdr:row>18</xdr:row>
      <xdr:rowOff>128588</xdr:rowOff>
    </xdr:to>
    <xdr:cxnSp macro="">
      <xdr:nvCxnSpPr>
        <xdr:cNvPr id="19" name="Прямая со стрелкой 18">
          <a:extLst>
            <a:ext uri="{FF2B5EF4-FFF2-40B4-BE49-F238E27FC236}">
              <a16:creationId xmlns:a16="http://schemas.microsoft.com/office/drawing/2014/main" id="{93E24700-FCDF-4D1D-ADA7-41952CF4A3D4}"/>
            </a:ext>
          </a:extLst>
        </xdr:cNvPr>
        <xdr:cNvCxnSpPr/>
      </xdr:nvCxnSpPr>
      <xdr:spPr>
        <a:xfrm flipV="1">
          <a:off x="9948864" y="3590925"/>
          <a:ext cx="1633539" cy="476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16</xdr:row>
      <xdr:rowOff>95250</xdr:rowOff>
    </xdr:from>
    <xdr:to>
      <xdr:col>19</xdr:col>
      <xdr:colOff>28575</xdr:colOff>
      <xdr:row>25</xdr:row>
      <xdr:rowOff>66675</xdr:rowOff>
    </xdr:to>
    <xdr:cxnSp macro="">
      <xdr:nvCxnSpPr>
        <xdr:cNvPr id="21" name="Прямая соединительная линия 20">
          <a:extLst>
            <a:ext uri="{FF2B5EF4-FFF2-40B4-BE49-F238E27FC236}">
              <a16:creationId xmlns:a16="http://schemas.microsoft.com/office/drawing/2014/main" id="{34066DF6-B4BC-4BCD-A2B8-F67F04E16E4D}"/>
            </a:ext>
          </a:extLst>
        </xdr:cNvPr>
        <xdr:cNvCxnSpPr/>
      </xdr:nvCxnSpPr>
      <xdr:spPr>
        <a:xfrm>
          <a:off x="11582400" y="3181350"/>
          <a:ext cx="28575" cy="1685925"/>
        </a:xfrm>
        <a:prstGeom prst="line">
          <a:avLst/>
        </a:prstGeom>
        <a:ln>
          <a:prstDash val="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1</xdr:row>
      <xdr:rowOff>0</xdr:rowOff>
    </xdr:from>
    <xdr:to>
      <xdr:col>21</xdr:col>
      <xdr:colOff>66675</xdr:colOff>
      <xdr:row>14</xdr:row>
      <xdr:rowOff>180975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953250" y="238125"/>
          <a:ext cx="4495800" cy="285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Задание</a:t>
          </a:r>
          <a:endParaRPr lang="ru-RU">
            <a:effectLst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Записать уравнения движения по двум координатным осям.</a:t>
          </a:r>
          <a:endParaRPr lang="ru-RU">
            <a:effectLst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Рассчитать положение точки и ее скорость в указанный момент вроемени.</a:t>
          </a:r>
          <a:endParaRPr lang="ru-RU">
            <a:effectLst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Получить уравнение траектории точки.</a:t>
          </a:r>
          <a:endParaRPr lang="ru-RU">
            <a:effectLst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Изобразить траекторию на графике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(с использованием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Excel)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ru-RU">
            <a:effectLst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указать рассчитанное положение точки (кружком или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другим значком); </a:t>
          </a:r>
          <a:endParaRPr lang="ru-RU">
            <a:effectLst/>
          </a:endParaRP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изобразить вектор скорости и его проекции (в масштабе)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ru-RU">
            <a:effectLst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Диапазон времени при построении: от (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t-5)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до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(t+5)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ru-RU">
            <a:effectLst/>
          </a:endParaRPr>
        </a:p>
        <a:p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Ответы округлять до целых чисел.</a:t>
          </a:r>
          <a:endParaRPr lang="ru-RU">
            <a:effectLst/>
          </a:endParaRPr>
        </a:p>
        <a:p>
          <a:endParaRPr lang="ru-R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>
              <a:effectLst/>
            </a:rPr>
            <a:t>Образец</a:t>
          </a:r>
          <a:r>
            <a:rPr lang="ru-RU" baseline="0">
              <a:effectLst/>
            </a:rPr>
            <a:t> графика ниже.</a:t>
          </a:r>
          <a:endParaRPr lang="ru-RU">
            <a:effectLst/>
          </a:endParaRPr>
        </a:p>
        <a:p>
          <a:endParaRPr lang="ru-RU">
            <a:effectLst/>
          </a:endParaRPr>
        </a:p>
        <a:p>
          <a:endParaRPr lang="ru-RU" sz="1100"/>
        </a:p>
      </xdr:txBody>
    </xdr:sp>
    <xdr:clientData/>
  </xdr:twoCellAnchor>
  <xdr:twoCellAnchor>
    <xdr:from>
      <xdr:col>20</xdr:col>
      <xdr:colOff>0</xdr:colOff>
      <xdr:row>15</xdr:row>
      <xdr:rowOff>95250</xdr:rowOff>
    </xdr:from>
    <xdr:to>
      <xdr:col>21</xdr:col>
      <xdr:colOff>123825</xdr:colOff>
      <xdr:row>29</xdr:row>
      <xdr:rowOff>142875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BE27CF20-8239-4A90-95A9-81362CEE2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2595563</xdr:colOff>
      <xdr:row>21</xdr:row>
      <xdr:rowOff>4763</xdr:rowOff>
    </xdr:from>
    <xdr:to>
      <xdr:col>20</xdr:col>
      <xdr:colOff>2690813</xdr:colOff>
      <xdr:row>21</xdr:row>
      <xdr:rowOff>100013</xdr:rowOff>
    </xdr:to>
    <xdr:sp macro="" textlink="">
      <xdr:nvSpPr>
        <xdr:cNvPr id="5" name="Овал 4">
          <a:extLst>
            <a:ext uri="{FF2B5EF4-FFF2-40B4-BE49-F238E27FC236}">
              <a16:creationId xmlns:a16="http://schemas.microsoft.com/office/drawing/2014/main" id="{16573DDF-3757-4596-8B21-BE5C2EB95CF8}"/>
            </a:ext>
          </a:extLst>
        </xdr:cNvPr>
        <xdr:cNvSpPr/>
      </xdr:nvSpPr>
      <xdr:spPr>
        <a:xfrm>
          <a:off x="9529763" y="4281488"/>
          <a:ext cx="95250" cy="95250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20</xdr:col>
      <xdr:colOff>2643188</xdr:colOff>
      <xdr:row>21</xdr:row>
      <xdr:rowOff>42863</xdr:rowOff>
    </xdr:from>
    <xdr:to>
      <xdr:col>20</xdr:col>
      <xdr:colOff>4319588</xdr:colOff>
      <xdr:row>26</xdr:row>
      <xdr:rowOff>109538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C2F48056-CFF1-43F5-B4CA-01AF98E14255}"/>
            </a:ext>
          </a:extLst>
        </xdr:cNvPr>
        <xdr:cNvCxnSpPr/>
      </xdr:nvCxnSpPr>
      <xdr:spPr>
        <a:xfrm>
          <a:off x="9577388" y="4319588"/>
          <a:ext cx="1676400" cy="1019175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2147888</xdr:colOff>
      <xdr:row>26</xdr:row>
      <xdr:rowOff>119063</xdr:rowOff>
    </xdr:from>
    <xdr:to>
      <xdr:col>21</xdr:col>
      <xdr:colOff>214313</xdr:colOff>
      <xdr:row>26</xdr:row>
      <xdr:rowOff>157163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95E16608-C8C3-446D-8BEF-C8CBCE567146}"/>
            </a:ext>
          </a:extLst>
        </xdr:cNvPr>
        <xdr:cNvCxnSpPr/>
      </xdr:nvCxnSpPr>
      <xdr:spPr>
        <a:xfrm flipV="1">
          <a:off x="9082088" y="5348288"/>
          <a:ext cx="2514600" cy="38100"/>
        </a:xfrm>
        <a:prstGeom prst="line">
          <a:avLst/>
        </a:prstGeom>
        <a:ln>
          <a:prstDash val="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2652713</xdr:colOff>
      <xdr:row>21</xdr:row>
      <xdr:rowOff>52388</xdr:rowOff>
    </xdr:from>
    <xdr:to>
      <xdr:col>20</xdr:col>
      <xdr:colOff>2662238</xdr:colOff>
      <xdr:row>26</xdr:row>
      <xdr:rowOff>166688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id="{1BFE23A6-32A3-40B5-93A8-C17A1702E5CF}"/>
            </a:ext>
          </a:extLst>
        </xdr:cNvPr>
        <xdr:cNvCxnSpPr/>
      </xdr:nvCxnSpPr>
      <xdr:spPr>
        <a:xfrm>
          <a:off x="9586913" y="4329113"/>
          <a:ext cx="9525" cy="1066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2686052</xdr:colOff>
      <xdr:row>21</xdr:row>
      <xdr:rowOff>42863</xdr:rowOff>
    </xdr:from>
    <xdr:to>
      <xdr:col>20</xdr:col>
      <xdr:colOff>4319591</xdr:colOff>
      <xdr:row>21</xdr:row>
      <xdr:rowOff>47626</xdr:rowOff>
    </xdr:to>
    <xdr:cxnSp macro="">
      <xdr:nvCxnSpPr>
        <xdr:cNvPr id="9" name="Прямая со стрелкой 8">
          <a:extLst>
            <a:ext uri="{FF2B5EF4-FFF2-40B4-BE49-F238E27FC236}">
              <a16:creationId xmlns:a16="http://schemas.microsoft.com/office/drawing/2014/main" id="{303199B1-FC7E-4A4D-BC84-D61E2AB0B387}"/>
            </a:ext>
          </a:extLst>
        </xdr:cNvPr>
        <xdr:cNvCxnSpPr/>
      </xdr:nvCxnSpPr>
      <xdr:spPr>
        <a:xfrm flipV="1">
          <a:off x="9620252" y="4319588"/>
          <a:ext cx="1633539" cy="476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4319588</xdr:colOff>
      <xdr:row>19</xdr:row>
      <xdr:rowOff>23813</xdr:rowOff>
    </xdr:from>
    <xdr:to>
      <xdr:col>20</xdr:col>
      <xdr:colOff>4324350</xdr:colOff>
      <xdr:row>28</xdr:row>
      <xdr:rowOff>0</xdr:rowOff>
    </xdr:to>
    <xdr:cxnSp macro="">
      <xdr:nvCxnSpPr>
        <xdr:cNvPr id="10" name="Прямая соединительная линия 9">
          <a:extLst>
            <a:ext uri="{FF2B5EF4-FFF2-40B4-BE49-F238E27FC236}">
              <a16:creationId xmlns:a16="http://schemas.microsoft.com/office/drawing/2014/main" id="{3FAF55E1-5272-477E-98A5-6F85C3184772}"/>
            </a:ext>
          </a:extLst>
        </xdr:cNvPr>
        <xdr:cNvCxnSpPr/>
      </xdr:nvCxnSpPr>
      <xdr:spPr>
        <a:xfrm>
          <a:off x="11253788" y="3910013"/>
          <a:ext cx="4762" cy="1700212"/>
        </a:xfrm>
        <a:prstGeom prst="line">
          <a:avLst/>
        </a:prstGeom>
        <a:ln>
          <a:prstDash val="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4171950</xdr:colOff>
      <xdr:row>26</xdr:row>
      <xdr:rowOff>38100</xdr:rowOff>
    </xdr:from>
    <xdr:to>
      <xdr:col>21</xdr:col>
      <xdr:colOff>142875</xdr:colOff>
      <xdr:row>27</xdr:row>
      <xdr:rowOff>161925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CCA2900-E9F8-42F5-A5EB-E2E5633684B3}"/>
            </a:ext>
          </a:extLst>
        </xdr:cNvPr>
        <xdr:cNvSpPr txBox="1"/>
      </xdr:nvSpPr>
      <xdr:spPr>
        <a:xfrm>
          <a:off x="11106150" y="5267325"/>
          <a:ext cx="4191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ysClr val="windowText" lastClr="000000"/>
              </a:solidFill>
            </a:rPr>
            <a:t>v</a:t>
          </a:r>
          <a:endParaRPr lang="ru-RU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4038600</xdr:colOff>
      <xdr:row>19</xdr:row>
      <xdr:rowOff>133350</xdr:rowOff>
    </xdr:from>
    <xdr:to>
      <xdr:col>21</xdr:col>
      <xdr:colOff>9525</xdr:colOff>
      <xdr:row>21</xdr:row>
      <xdr:rowOff>57150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5D63C6B5-91E8-400C-A359-B4FB9C69B489}"/>
            </a:ext>
          </a:extLst>
        </xdr:cNvPr>
        <xdr:cNvSpPr txBox="1"/>
      </xdr:nvSpPr>
      <xdr:spPr>
        <a:xfrm>
          <a:off x="10972800" y="4019550"/>
          <a:ext cx="4191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0"/>
            <a:t>v</a:t>
          </a:r>
          <a:r>
            <a:rPr lang="en-US" sz="1400" b="1" i="0" baseline="-25000"/>
            <a:t>x</a:t>
          </a:r>
          <a:endParaRPr lang="ru-RU" sz="1400" b="1" i="0" baseline="-25000"/>
        </a:p>
      </xdr:txBody>
    </xdr:sp>
    <xdr:clientData/>
  </xdr:twoCellAnchor>
  <xdr:twoCellAnchor>
    <xdr:from>
      <xdr:col>20</xdr:col>
      <xdr:colOff>2400300</xdr:colOff>
      <xdr:row>25</xdr:row>
      <xdr:rowOff>133350</xdr:rowOff>
    </xdr:from>
    <xdr:to>
      <xdr:col>20</xdr:col>
      <xdr:colOff>2819400</xdr:colOff>
      <xdr:row>27</xdr:row>
      <xdr:rowOff>66675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B2286ED-1A53-464F-85F0-F87B84CD109B}"/>
            </a:ext>
          </a:extLst>
        </xdr:cNvPr>
        <xdr:cNvSpPr txBox="1"/>
      </xdr:nvSpPr>
      <xdr:spPr>
        <a:xfrm>
          <a:off x="9334500" y="5172075"/>
          <a:ext cx="4191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0"/>
            <a:t>v</a:t>
          </a:r>
          <a:r>
            <a:rPr lang="en-US" sz="1400" b="1" i="0" baseline="-25000"/>
            <a:t>y</a:t>
          </a:r>
          <a:endParaRPr lang="ru-RU" sz="1400" b="1" i="0" baseline="-25000"/>
        </a:p>
      </xdr:txBody>
    </xdr:sp>
    <xdr:clientData/>
  </xdr:twoCellAnchor>
  <xdr:twoCellAnchor>
    <xdr:from>
      <xdr:col>20</xdr:col>
      <xdr:colOff>952500</xdr:colOff>
      <xdr:row>16</xdr:row>
      <xdr:rowOff>38100</xdr:rowOff>
    </xdr:from>
    <xdr:to>
      <xdr:col>21</xdr:col>
      <xdr:colOff>190500</xdr:colOff>
      <xdr:row>27</xdr:row>
      <xdr:rowOff>85725</xdr:rowOff>
    </xdr:to>
    <xdr:cxnSp macro="">
      <xdr:nvCxnSpPr>
        <xdr:cNvPr id="16" name="Прямая соединительная линия 15">
          <a:extLst>
            <a:ext uri="{FF2B5EF4-FFF2-40B4-BE49-F238E27FC236}">
              <a16:creationId xmlns:a16="http://schemas.microsoft.com/office/drawing/2014/main" id="{BDDA7A19-0E58-44C2-BBCF-011927BF4808}"/>
            </a:ext>
          </a:extLst>
        </xdr:cNvPr>
        <xdr:cNvCxnSpPr/>
      </xdr:nvCxnSpPr>
      <xdr:spPr>
        <a:xfrm>
          <a:off x="7886700" y="3333750"/>
          <a:ext cx="3686175" cy="2171700"/>
        </a:xfrm>
        <a:prstGeom prst="line">
          <a:avLst/>
        </a:prstGeom>
        <a:ln>
          <a:prstDash val="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zoomScaleNormal="100" workbookViewId="0">
      <selection activeCell="U30" sqref="U30"/>
    </sheetView>
  </sheetViews>
  <sheetFormatPr defaultRowHeight="15" x14ac:dyDescent="0.25"/>
  <cols>
    <col min="1" max="1" width="8.42578125" style="3" bestFit="1" customWidth="1"/>
    <col min="2" max="2" width="18.42578125" style="3" bestFit="1" customWidth="1"/>
    <col min="3" max="3" width="3" style="3" bestFit="1" customWidth="1"/>
    <col min="4" max="4" width="3.5703125" style="3" bestFit="1" customWidth="1"/>
    <col min="5" max="5" width="3" style="3" bestFit="1" customWidth="1"/>
    <col min="6" max="6" width="3.42578125" style="3" bestFit="1" customWidth="1"/>
    <col min="7" max="7" width="2.7109375" style="3" bestFit="1" customWidth="1"/>
    <col min="8" max="8" width="2" style="3" bestFit="1" customWidth="1"/>
    <col min="9" max="10" width="3.7109375" style="8" bestFit="1" customWidth="1"/>
    <col min="11" max="11" width="4" style="8" bestFit="1" customWidth="1"/>
    <col min="12" max="13" width="3" style="8" bestFit="1" customWidth="1"/>
    <col min="14" max="16" width="9.140625" style="3"/>
    <col min="17" max="17" width="1.42578125" style="3" bestFit="1" customWidth="1"/>
    <col min="18" max="16384" width="9.140625" style="3"/>
  </cols>
  <sheetData>
    <row r="1" spans="1:14" ht="18.75" customHeight="1" thickBot="1" x14ac:dyDescent="0.3">
      <c r="A1" s="63" t="s">
        <v>0</v>
      </c>
      <c r="B1" s="64" t="s">
        <v>2</v>
      </c>
      <c r="C1" s="64" t="s">
        <v>5</v>
      </c>
      <c r="D1" s="64" t="s">
        <v>42</v>
      </c>
      <c r="E1" s="64" t="s">
        <v>7</v>
      </c>
      <c r="F1" s="64" t="s">
        <v>8</v>
      </c>
      <c r="G1" s="64" t="s">
        <v>9</v>
      </c>
      <c r="H1" s="64" t="s">
        <v>1</v>
      </c>
      <c r="I1" s="94" t="s">
        <v>10</v>
      </c>
      <c r="J1" s="94" t="s">
        <v>6</v>
      </c>
      <c r="K1" s="94" t="s">
        <v>11</v>
      </c>
      <c r="L1" s="94" t="s">
        <v>12</v>
      </c>
      <c r="M1" s="95" t="s">
        <v>3</v>
      </c>
      <c r="N1" s="16"/>
    </row>
    <row r="2" spans="1:14" x14ac:dyDescent="0.25">
      <c r="A2" s="100">
        <v>1</v>
      </c>
      <c r="B2" s="50" t="s">
        <v>15</v>
      </c>
      <c r="C2" s="49">
        <v>-8</v>
      </c>
      <c r="D2" s="51">
        <v>-6</v>
      </c>
      <c r="E2" s="51">
        <v>3</v>
      </c>
      <c r="F2" s="51">
        <v>1</v>
      </c>
      <c r="G2" s="52">
        <v>5</v>
      </c>
      <c r="H2" s="66">
        <v>2</v>
      </c>
      <c r="I2" s="101">
        <f t="shared" ref="I2:I28" si="0">C2+D2*H2</f>
        <v>-20</v>
      </c>
      <c r="J2" s="101">
        <f t="shared" ref="J2:J28" si="1">D2</f>
        <v>-6</v>
      </c>
      <c r="K2" s="101">
        <f t="shared" ref="K2:K28" si="2">E2+F2*H2+G2*H2*H2/2</f>
        <v>15</v>
      </c>
      <c r="L2" s="101">
        <f t="shared" ref="L2:L28" si="3">F2+G2*H2</f>
        <v>11</v>
      </c>
      <c r="M2" s="102">
        <f t="shared" ref="M2:M28" si="4">ROUND(SQRT(J2*J2+L2*L2),0)</f>
        <v>13</v>
      </c>
      <c r="N2" s="20"/>
    </row>
    <row r="3" spans="1:14" x14ac:dyDescent="0.25">
      <c r="A3" s="43">
        <f>1+A2</f>
        <v>2</v>
      </c>
      <c r="B3" s="45" t="s">
        <v>16</v>
      </c>
      <c r="C3" s="53">
        <v>1</v>
      </c>
      <c r="D3" s="47">
        <v>-10</v>
      </c>
      <c r="E3" s="47">
        <v>-1</v>
      </c>
      <c r="F3" s="47">
        <v>5</v>
      </c>
      <c r="G3" s="48">
        <v>5</v>
      </c>
      <c r="H3" s="67">
        <v>3</v>
      </c>
      <c r="I3" s="19">
        <f t="shared" si="0"/>
        <v>-29</v>
      </c>
      <c r="J3" s="19">
        <f t="shared" si="1"/>
        <v>-10</v>
      </c>
      <c r="K3" s="19">
        <f t="shared" si="2"/>
        <v>36.5</v>
      </c>
      <c r="L3" s="19">
        <f t="shared" si="3"/>
        <v>20</v>
      </c>
      <c r="M3" s="96">
        <f t="shared" si="4"/>
        <v>22</v>
      </c>
      <c r="N3" s="20"/>
    </row>
    <row r="4" spans="1:14" x14ac:dyDescent="0.25">
      <c r="A4" s="43">
        <f t="shared" ref="A4:A28" si="5">1+A3</f>
        <v>3</v>
      </c>
      <c r="B4" s="45" t="s">
        <v>17</v>
      </c>
      <c r="C4" s="53">
        <v>5</v>
      </c>
      <c r="D4" s="47">
        <v>9</v>
      </c>
      <c r="E4" s="47">
        <v>4</v>
      </c>
      <c r="F4" s="47">
        <v>-6</v>
      </c>
      <c r="G4" s="48">
        <v>5</v>
      </c>
      <c r="H4" s="67">
        <v>6</v>
      </c>
      <c r="I4" s="19">
        <f t="shared" si="0"/>
        <v>59</v>
      </c>
      <c r="J4" s="19">
        <f t="shared" si="1"/>
        <v>9</v>
      </c>
      <c r="K4" s="19">
        <f t="shared" si="2"/>
        <v>58</v>
      </c>
      <c r="L4" s="19">
        <f t="shared" si="3"/>
        <v>24</v>
      </c>
      <c r="M4" s="96">
        <f t="shared" si="4"/>
        <v>26</v>
      </c>
      <c r="N4" s="20"/>
    </row>
    <row r="5" spans="1:14" x14ac:dyDescent="0.25">
      <c r="A5" s="43">
        <f t="shared" si="5"/>
        <v>4</v>
      </c>
      <c r="B5" s="45" t="s">
        <v>18</v>
      </c>
      <c r="C5" s="53">
        <v>8</v>
      </c>
      <c r="D5" s="47">
        <v>-3</v>
      </c>
      <c r="E5" s="47">
        <v>1</v>
      </c>
      <c r="F5" s="47">
        <v>4</v>
      </c>
      <c r="G5" s="48">
        <v>5</v>
      </c>
      <c r="H5" s="67">
        <v>4</v>
      </c>
      <c r="I5" s="19">
        <f t="shared" si="0"/>
        <v>-4</v>
      </c>
      <c r="J5" s="19">
        <f t="shared" si="1"/>
        <v>-3</v>
      </c>
      <c r="K5" s="19">
        <f t="shared" si="2"/>
        <v>57</v>
      </c>
      <c r="L5" s="19">
        <f t="shared" si="3"/>
        <v>24</v>
      </c>
      <c r="M5" s="96">
        <f t="shared" si="4"/>
        <v>24</v>
      </c>
      <c r="N5" s="20"/>
    </row>
    <row r="6" spans="1:14" x14ac:dyDescent="0.25">
      <c r="A6" s="43">
        <f t="shared" si="5"/>
        <v>5</v>
      </c>
      <c r="B6" s="45" t="s">
        <v>19</v>
      </c>
      <c r="C6" s="53">
        <v>6</v>
      </c>
      <c r="D6" s="47">
        <v>3</v>
      </c>
      <c r="E6" s="47">
        <v>-3</v>
      </c>
      <c r="F6" s="47">
        <v>-6</v>
      </c>
      <c r="G6" s="48">
        <v>5</v>
      </c>
      <c r="H6" s="67">
        <v>4</v>
      </c>
      <c r="I6" s="19">
        <f t="shared" si="0"/>
        <v>18</v>
      </c>
      <c r="J6" s="19">
        <f t="shared" si="1"/>
        <v>3</v>
      </c>
      <c r="K6" s="19">
        <f t="shared" si="2"/>
        <v>13</v>
      </c>
      <c r="L6" s="19">
        <f t="shared" si="3"/>
        <v>14</v>
      </c>
      <c r="M6" s="96">
        <f t="shared" si="4"/>
        <v>14</v>
      </c>
      <c r="N6" s="20"/>
    </row>
    <row r="7" spans="1:14" x14ac:dyDescent="0.25">
      <c r="A7" s="43">
        <f t="shared" si="5"/>
        <v>6</v>
      </c>
      <c r="B7" s="45" t="s">
        <v>20</v>
      </c>
      <c r="C7" s="53">
        <v>-6</v>
      </c>
      <c r="D7" s="47">
        <v>7</v>
      </c>
      <c r="E7" s="47">
        <v>4</v>
      </c>
      <c r="F7" s="47">
        <v>4</v>
      </c>
      <c r="G7" s="48">
        <v>5</v>
      </c>
      <c r="H7" s="67">
        <v>5</v>
      </c>
      <c r="I7" s="19">
        <f t="shared" si="0"/>
        <v>29</v>
      </c>
      <c r="J7" s="19">
        <f t="shared" si="1"/>
        <v>7</v>
      </c>
      <c r="K7" s="19">
        <f t="shared" si="2"/>
        <v>86.5</v>
      </c>
      <c r="L7" s="19">
        <f t="shared" si="3"/>
        <v>29</v>
      </c>
      <c r="M7" s="96">
        <f t="shared" si="4"/>
        <v>30</v>
      </c>
      <c r="N7" s="20"/>
    </row>
    <row r="8" spans="1:14" x14ac:dyDescent="0.25">
      <c r="A8" s="43">
        <f t="shared" si="5"/>
        <v>7</v>
      </c>
      <c r="B8" s="45" t="s">
        <v>21</v>
      </c>
      <c r="C8" s="53">
        <v>10</v>
      </c>
      <c r="D8" s="47">
        <v>-5</v>
      </c>
      <c r="E8" s="47">
        <v>5</v>
      </c>
      <c r="F8" s="47">
        <v>10</v>
      </c>
      <c r="G8" s="48">
        <v>5</v>
      </c>
      <c r="H8" s="67">
        <v>3</v>
      </c>
      <c r="I8" s="19">
        <f t="shared" si="0"/>
        <v>-5</v>
      </c>
      <c r="J8" s="19">
        <f t="shared" si="1"/>
        <v>-5</v>
      </c>
      <c r="K8" s="19">
        <f t="shared" si="2"/>
        <v>57.5</v>
      </c>
      <c r="L8" s="19">
        <f t="shared" si="3"/>
        <v>25</v>
      </c>
      <c r="M8" s="96">
        <f t="shared" si="4"/>
        <v>25</v>
      </c>
      <c r="N8" s="20"/>
    </row>
    <row r="9" spans="1:14" x14ac:dyDescent="0.25">
      <c r="A9" s="43">
        <f t="shared" si="5"/>
        <v>8</v>
      </c>
      <c r="B9" s="45" t="s">
        <v>22</v>
      </c>
      <c r="C9" s="53">
        <v>-9</v>
      </c>
      <c r="D9" s="47">
        <v>-1</v>
      </c>
      <c r="E9" s="47">
        <v>3</v>
      </c>
      <c r="F9" s="47">
        <v>9</v>
      </c>
      <c r="G9" s="48">
        <v>5</v>
      </c>
      <c r="H9" s="67">
        <v>3</v>
      </c>
      <c r="I9" s="19">
        <f t="shared" si="0"/>
        <v>-12</v>
      </c>
      <c r="J9" s="19">
        <f t="shared" si="1"/>
        <v>-1</v>
      </c>
      <c r="K9" s="19">
        <f t="shared" si="2"/>
        <v>52.5</v>
      </c>
      <c r="L9" s="19">
        <f t="shared" si="3"/>
        <v>24</v>
      </c>
      <c r="M9" s="96">
        <f t="shared" si="4"/>
        <v>24</v>
      </c>
      <c r="N9" s="20"/>
    </row>
    <row r="10" spans="1:14" x14ac:dyDescent="0.25">
      <c r="A10" s="43">
        <f t="shared" si="5"/>
        <v>9</v>
      </c>
      <c r="B10" s="45" t="s">
        <v>23</v>
      </c>
      <c r="C10" s="53">
        <v>3</v>
      </c>
      <c r="D10" s="47">
        <v>4</v>
      </c>
      <c r="E10" s="47">
        <v>-3</v>
      </c>
      <c r="F10" s="47">
        <v>-7</v>
      </c>
      <c r="G10" s="48">
        <v>5</v>
      </c>
      <c r="H10" s="67">
        <v>1</v>
      </c>
      <c r="I10" s="19">
        <f t="shared" si="0"/>
        <v>7</v>
      </c>
      <c r="J10" s="19">
        <f t="shared" si="1"/>
        <v>4</v>
      </c>
      <c r="K10" s="19">
        <f t="shared" si="2"/>
        <v>-7.5</v>
      </c>
      <c r="L10" s="19">
        <f t="shared" si="3"/>
        <v>-2</v>
      </c>
      <c r="M10" s="96">
        <f t="shared" si="4"/>
        <v>4</v>
      </c>
      <c r="N10" s="20"/>
    </row>
    <row r="11" spans="1:14" ht="15.75" thickBot="1" x14ac:dyDescent="0.3">
      <c r="A11" s="44">
        <f t="shared" si="5"/>
        <v>10</v>
      </c>
      <c r="B11" s="55" t="s">
        <v>24</v>
      </c>
      <c r="C11" s="78">
        <v>3</v>
      </c>
      <c r="D11" s="80">
        <v>1</v>
      </c>
      <c r="E11" s="80">
        <v>1</v>
      </c>
      <c r="F11" s="80">
        <v>2</v>
      </c>
      <c r="G11" s="81">
        <v>3</v>
      </c>
      <c r="H11" s="82">
        <v>6</v>
      </c>
      <c r="I11" s="97">
        <f t="shared" si="0"/>
        <v>9</v>
      </c>
      <c r="J11" s="97">
        <f t="shared" si="1"/>
        <v>1</v>
      </c>
      <c r="K11" s="97">
        <f t="shared" si="2"/>
        <v>67</v>
      </c>
      <c r="L11" s="97">
        <f t="shared" si="3"/>
        <v>20</v>
      </c>
      <c r="M11" s="98">
        <f t="shared" si="4"/>
        <v>20</v>
      </c>
      <c r="N11" s="20"/>
    </row>
    <row r="12" spans="1:14" x14ac:dyDescent="0.25">
      <c r="A12" s="43">
        <f t="shared" si="5"/>
        <v>11</v>
      </c>
      <c r="B12" s="99" t="s">
        <v>25</v>
      </c>
      <c r="C12" s="49">
        <v>6</v>
      </c>
      <c r="D12" s="51">
        <v>3</v>
      </c>
      <c r="E12" s="51">
        <v>0</v>
      </c>
      <c r="F12" s="51">
        <v>-3</v>
      </c>
      <c r="G12" s="52">
        <v>3</v>
      </c>
      <c r="H12" s="66">
        <v>5</v>
      </c>
      <c r="I12" s="19">
        <f t="shared" si="0"/>
        <v>21</v>
      </c>
      <c r="J12" s="19">
        <f t="shared" si="1"/>
        <v>3</v>
      </c>
      <c r="K12" s="19">
        <f t="shared" si="2"/>
        <v>22.5</v>
      </c>
      <c r="L12" s="19">
        <f t="shared" si="3"/>
        <v>12</v>
      </c>
      <c r="M12" s="96">
        <f t="shared" si="4"/>
        <v>12</v>
      </c>
      <c r="N12" s="20"/>
    </row>
    <row r="13" spans="1:14" x14ac:dyDescent="0.25">
      <c r="A13" s="43">
        <f t="shared" si="5"/>
        <v>12</v>
      </c>
      <c r="B13" s="46" t="s">
        <v>26</v>
      </c>
      <c r="C13" s="53">
        <v>-4</v>
      </c>
      <c r="D13" s="47">
        <v>-3</v>
      </c>
      <c r="E13" s="47">
        <v>-8</v>
      </c>
      <c r="F13" s="47">
        <v>2</v>
      </c>
      <c r="G13" s="48">
        <v>3</v>
      </c>
      <c r="H13" s="67">
        <v>2</v>
      </c>
      <c r="I13" s="19">
        <f t="shared" si="0"/>
        <v>-10</v>
      </c>
      <c r="J13" s="19">
        <f t="shared" si="1"/>
        <v>-3</v>
      </c>
      <c r="K13" s="19">
        <f t="shared" si="2"/>
        <v>2</v>
      </c>
      <c r="L13" s="19">
        <f t="shared" si="3"/>
        <v>8</v>
      </c>
      <c r="M13" s="96">
        <f t="shared" si="4"/>
        <v>9</v>
      </c>
      <c r="N13" s="20"/>
    </row>
    <row r="14" spans="1:14" x14ac:dyDescent="0.25">
      <c r="A14" s="43">
        <f t="shared" si="5"/>
        <v>13</v>
      </c>
      <c r="B14" s="46" t="s">
        <v>27</v>
      </c>
      <c r="C14" s="53">
        <v>10</v>
      </c>
      <c r="D14" s="47">
        <v>3</v>
      </c>
      <c r="E14" s="47">
        <v>1</v>
      </c>
      <c r="F14" s="47">
        <v>0</v>
      </c>
      <c r="G14" s="48">
        <v>3</v>
      </c>
      <c r="H14" s="67">
        <v>7</v>
      </c>
      <c r="I14" s="19">
        <f t="shared" si="0"/>
        <v>31</v>
      </c>
      <c r="J14" s="19">
        <f t="shared" si="1"/>
        <v>3</v>
      </c>
      <c r="K14" s="19">
        <f t="shared" si="2"/>
        <v>74.5</v>
      </c>
      <c r="L14" s="19">
        <f t="shared" si="3"/>
        <v>21</v>
      </c>
      <c r="M14" s="96">
        <f t="shared" si="4"/>
        <v>21</v>
      </c>
      <c r="N14" s="20"/>
    </row>
    <row r="15" spans="1:14" x14ac:dyDescent="0.25">
      <c r="A15" s="43">
        <f t="shared" si="5"/>
        <v>14</v>
      </c>
      <c r="B15" s="46" t="s">
        <v>28</v>
      </c>
      <c r="C15" s="53">
        <v>9</v>
      </c>
      <c r="D15" s="47">
        <v>1</v>
      </c>
      <c r="E15" s="47">
        <v>5</v>
      </c>
      <c r="F15" s="47">
        <v>3</v>
      </c>
      <c r="G15" s="48">
        <v>3</v>
      </c>
      <c r="H15" s="67">
        <v>2</v>
      </c>
      <c r="I15" s="19">
        <f t="shared" si="0"/>
        <v>11</v>
      </c>
      <c r="J15" s="19">
        <f t="shared" si="1"/>
        <v>1</v>
      </c>
      <c r="K15" s="19">
        <f t="shared" si="2"/>
        <v>17</v>
      </c>
      <c r="L15" s="19">
        <f t="shared" si="3"/>
        <v>9</v>
      </c>
      <c r="M15" s="96">
        <f t="shared" si="4"/>
        <v>9</v>
      </c>
      <c r="N15" s="20"/>
    </row>
    <row r="16" spans="1:14" x14ac:dyDescent="0.25">
      <c r="A16" s="43">
        <f t="shared" si="5"/>
        <v>15</v>
      </c>
      <c r="B16" s="46" t="s">
        <v>29</v>
      </c>
      <c r="C16" s="53">
        <v>7</v>
      </c>
      <c r="D16" s="47">
        <v>5</v>
      </c>
      <c r="E16" s="47">
        <v>8</v>
      </c>
      <c r="F16" s="47">
        <v>-5</v>
      </c>
      <c r="G16" s="48">
        <v>3</v>
      </c>
      <c r="H16" s="67">
        <v>3</v>
      </c>
      <c r="I16" s="19">
        <f t="shared" si="0"/>
        <v>22</v>
      </c>
      <c r="J16" s="19">
        <f t="shared" si="1"/>
        <v>5</v>
      </c>
      <c r="K16" s="19">
        <f t="shared" si="2"/>
        <v>6.5</v>
      </c>
      <c r="L16" s="19">
        <f t="shared" si="3"/>
        <v>4</v>
      </c>
      <c r="M16" s="96">
        <f t="shared" si="4"/>
        <v>6</v>
      </c>
      <c r="N16" s="20"/>
    </row>
    <row r="17" spans="1:17" x14ac:dyDescent="0.25">
      <c r="A17" s="43">
        <f t="shared" si="5"/>
        <v>16</v>
      </c>
      <c r="B17" s="46" t="s">
        <v>30</v>
      </c>
      <c r="C17" s="53">
        <v>2</v>
      </c>
      <c r="D17" s="47">
        <v>-8</v>
      </c>
      <c r="E17" s="47">
        <v>6</v>
      </c>
      <c r="F17" s="47">
        <v>8</v>
      </c>
      <c r="G17" s="48">
        <v>3</v>
      </c>
      <c r="H17" s="67">
        <v>2</v>
      </c>
      <c r="I17" s="19">
        <f t="shared" si="0"/>
        <v>-14</v>
      </c>
      <c r="J17" s="19">
        <f t="shared" si="1"/>
        <v>-8</v>
      </c>
      <c r="K17" s="19">
        <f t="shared" si="2"/>
        <v>28</v>
      </c>
      <c r="L17" s="19">
        <f t="shared" si="3"/>
        <v>14</v>
      </c>
      <c r="M17" s="96">
        <f t="shared" si="4"/>
        <v>16</v>
      </c>
      <c r="N17" s="20"/>
    </row>
    <row r="18" spans="1:17" x14ac:dyDescent="0.25">
      <c r="A18" s="43">
        <f t="shared" si="5"/>
        <v>17</v>
      </c>
      <c r="B18" s="46" t="s">
        <v>31</v>
      </c>
      <c r="C18" s="53">
        <v>-3</v>
      </c>
      <c r="D18" s="47">
        <v>-8</v>
      </c>
      <c r="E18" s="47">
        <v>-6</v>
      </c>
      <c r="F18" s="47">
        <v>2</v>
      </c>
      <c r="G18" s="48">
        <v>3</v>
      </c>
      <c r="H18" s="67">
        <v>0</v>
      </c>
      <c r="I18" s="19">
        <f t="shared" si="0"/>
        <v>-3</v>
      </c>
      <c r="J18" s="19">
        <f t="shared" si="1"/>
        <v>-8</v>
      </c>
      <c r="K18" s="19">
        <f t="shared" si="2"/>
        <v>-6</v>
      </c>
      <c r="L18" s="19">
        <f t="shared" si="3"/>
        <v>2</v>
      </c>
      <c r="M18" s="96">
        <f t="shared" si="4"/>
        <v>8</v>
      </c>
      <c r="N18" s="20"/>
    </row>
    <row r="19" spans="1:17" x14ac:dyDescent="0.25">
      <c r="A19" s="43">
        <f t="shared" si="5"/>
        <v>18</v>
      </c>
      <c r="B19" s="46" t="s">
        <v>32</v>
      </c>
      <c r="C19" s="53">
        <v>2</v>
      </c>
      <c r="D19" s="47">
        <v>1</v>
      </c>
      <c r="E19" s="47">
        <v>10</v>
      </c>
      <c r="F19" s="47">
        <v>0</v>
      </c>
      <c r="G19" s="48">
        <v>3</v>
      </c>
      <c r="H19" s="67">
        <v>3</v>
      </c>
      <c r="I19" s="19">
        <f t="shared" si="0"/>
        <v>5</v>
      </c>
      <c r="J19" s="19">
        <f t="shared" si="1"/>
        <v>1</v>
      </c>
      <c r="K19" s="19">
        <f t="shared" si="2"/>
        <v>23.5</v>
      </c>
      <c r="L19" s="19">
        <f t="shared" si="3"/>
        <v>9</v>
      </c>
      <c r="M19" s="96">
        <f t="shared" si="4"/>
        <v>9</v>
      </c>
      <c r="N19" s="20"/>
    </row>
    <row r="20" spans="1:17" x14ac:dyDescent="0.25">
      <c r="A20" s="43">
        <f t="shared" si="5"/>
        <v>19</v>
      </c>
      <c r="B20" s="46" t="s">
        <v>33</v>
      </c>
      <c r="C20" s="53">
        <v>0</v>
      </c>
      <c r="D20" s="47">
        <v>5</v>
      </c>
      <c r="E20" s="47">
        <v>-9</v>
      </c>
      <c r="F20" s="47">
        <v>3</v>
      </c>
      <c r="G20" s="48">
        <v>3</v>
      </c>
      <c r="H20" s="67">
        <v>7</v>
      </c>
      <c r="I20" s="19">
        <f t="shared" si="0"/>
        <v>35</v>
      </c>
      <c r="J20" s="19">
        <f t="shared" si="1"/>
        <v>5</v>
      </c>
      <c r="K20" s="19">
        <f t="shared" si="2"/>
        <v>85.5</v>
      </c>
      <c r="L20" s="19">
        <f t="shared" si="3"/>
        <v>24</v>
      </c>
      <c r="M20" s="96">
        <f t="shared" si="4"/>
        <v>25</v>
      </c>
      <c r="N20" s="20"/>
    </row>
    <row r="21" spans="1:17" ht="15.75" thickBot="1" x14ac:dyDescent="0.3">
      <c r="A21" s="43">
        <f t="shared" si="5"/>
        <v>20</v>
      </c>
      <c r="B21" s="103" t="s">
        <v>34</v>
      </c>
      <c r="C21" s="54">
        <v>3</v>
      </c>
      <c r="D21" s="56">
        <v>-6</v>
      </c>
      <c r="E21" s="56">
        <v>3</v>
      </c>
      <c r="F21" s="56">
        <v>-5</v>
      </c>
      <c r="G21" s="57">
        <v>8</v>
      </c>
      <c r="H21" s="68">
        <v>5</v>
      </c>
      <c r="I21" s="19">
        <f t="shared" si="0"/>
        <v>-27</v>
      </c>
      <c r="J21" s="19">
        <f t="shared" si="1"/>
        <v>-6</v>
      </c>
      <c r="K21" s="19">
        <f t="shared" si="2"/>
        <v>78</v>
      </c>
      <c r="L21" s="19">
        <f t="shared" si="3"/>
        <v>35</v>
      </c>
      <c r="M21" s="96">
        <f t="shared" si="4"/>
        <v>36</v>
      </c>
      <c r="N21" s="20"/>
      <c r="Q21" s="3" t="s">
        <v>4</v>
      </c>
    </row>
    <row r="22" spans="1:17" x14ac:dyDescent="0.25">
      <c r="A22" s="100">
        <f t="shared" si="5"/>
        <v>21</v>
      </c>
      <c r="B22" s="50" t="s">
        <v>35</v>
      </c>
      <c r="C22" s="86">
        <v>-1</v>
      </c>
      <c r="D22" s="88">
        <v>4</v>
      </c>
      <c r="E22" s="88">
        <v>3</v>
      </c>
      <c r="F22" s="88">
        <v>8</v>
      </c>
      <c r="G22" s="89">
        <v>8</v>
      </c>
      <c r="H22" s="90">
        <v>1</v>
      </c>
      <c r="I22" s="101">
        <f t="shared" si="0"/>
        <v>3</v>
      </c>
      <c r="J22" s="101">
        <f t="shared" si="1"/>
        <v>4</v>
      </c>
      <c r="K22" s="101">
        <f t="shared" si="2"/>
        <v>15</v>
      </c>
      <c r="L22" s="101">
        <f t="shared" si="3"/>
        <v>16</v>
      </c>
      <c r="M22" s="102">
        <f t="shared" si="4"/>
        <v>16</v>
      </c>
      <c r="N22" s="20"/>
    </row>
    <row r="23" spans="1:17" x14ac:dyDescent="0.25">
      <c r="A23" s="43">
        <f t="shared" si="5"/>
        <v>22</v>
      </c>
      <c r="B23" s="45" t="s">
        <v>36</v>
      </c>
      <c r="C23" s="53">
        <v>4</v>
      </c>
      <c r="D23" s="47">
        <v>10</v>
      </c>
      <c r="E23" s="47">
        <v>6</v>
      </c>
      <c r="F23" s="47">
        <v>-8</v>
      </c>
      <c r="G23" s="48">
        <v>8</v>
      </c>
      <c r="H23" s="67">
        <v>5</v>
      </c>
      <c r="I23" s="19">
        <f t="shared" si="0"/>
        <v>54</v>
      </c>
      <c r="J23" s="19">
        <f t="shared" si="1"/>
        <v>10</v>
      </c>
      <c r="K23" s="19">
        <f t="shared" si="2"/>
        <v>66</v>
      </c>
      <c r="L23" s="19">
        <f t="shared" si="3"/>
        <v>32</v>
      </c>
      <c r="M23" s="96">
        <f t="shared" si="4"/>
        <v>34</v>
      </c>
      <c r="N23" s="20"/>
    </row>
    <row r="24" spans="1:17" x14ac:dyDescent="0.25">
      <c r="A24" s="43">
        <f t="shared" si="5"/>
        <v>23</v>
      </c>
      <c r="B24" s="45" t="s">
        <v>37</v>
      </c>
      <c r="C24" s="53">
        <v>1</v>
      </c>
      <c r="D24" s="47">
        <v>9</v>
      </c>
      <c r="E24" s="47">
        <v>-4</v>
      </c>
      <c r="F24" s="47">
        <v>1</v>
      </c>
      <c r="G24" s="48">
        <v>8</v>
      </c>
      <c r="H24" s="67">
        <v>3</v>
      </c>
      <c r="I24" s="19">
        <f t="shared" si="0"/>
        <v>28</v>
      </c>
      <c r="J24" s="19">
        <f t="shared" si="1"/>
        <v>9</v>
      </c>
      <c r="K24" s="19">
        <f t="shared" si="2"/>
        <v>35</v>
      </c>
      <c r="L24" s="19">
        <f t="shared" si="3"/>
        <v>25</v>
      </c>
      <c r="M24" s="96">
        <f t="shared" si="4"/>
        <v>27</v>
      </c>
      <c r="N24" s="20"/>
    </row>
    <row r="25" spans="1:17" x14ac:dyDescent="0.25">
      <c r="A25" s="43">
        <f t="shared" si="5"/>
        <v>24</v>
      </c>
      <c r="B25" s="45" t="s">
        <v>38</v>
      </c>
      <c r="C25" s="53">
        <v>-3</v>
      </c>
      <c r="D25" s="47">
        <v>-7</v>
      </c>
      <c r="E25" s="47">
        <v>10</v>
      </c>
      <c r="F25" s="47">
        <v>5</v>
      </c>
      <c r="G25" s="48">
        <v>8</v>
      </c>
      <c r="H25" s="67">
        <v>3</v>
      </c>
      <c r="I25" s="19">
        <f t="shared" si="0"/>
        <v>-24</v>
      </c>
      <c r="J25" s="19">
        <f t="shared" si="1"/>
        <v>-7</v>
      </c>
      <c r="K25" s="19">
        <f t="shared" si="2"/>
        <v>61</v>
      </c>
      <c r="L25" s="19">
        <f t="shared" si="3"/>
        <v>29</v>
      </c>
      <c r="M25" s="96">
        <f t="shared" si="4"/>
        <v>30</v>
      </c>
      <c r="N25" s="20"/>
    </row>
    <row r="26" spans="1:17" x14ac:dyDescent="0.25">
      <c r="A26" s="43">
        <f t="shared" si="5"/>
        <v>25</v>
      </c>
      <c r="B26" s="45" t="s">
        <v>39</v>
      </c>
      <c r="C26" s="53">
        <v>4</v>
      </c>
      <c r="D26" s="47">
        <v>2</v>
      </c>
      <c r="E26" s="47">
        <v>9</v>
      </c>
      <c r="F26" s="47">
        <v>-6</v>
      </c>
      <c r="G26" s="48">
        <v>8</v>
      </c>
      <c r="H26" s="67">
        <v>1</v>
      </c>
      <c r="I26" s="19">
        <f t="shared" si="0"/>
        <v>6</v>
      </c>
      <c r="J26" s="19">
        <f t="shared" si="1"/>
        <v>2</v>
      </c>
      <c r="K26" s="19">
        <f t="shared" si="2"/>
        <v>7</v>
      </c>
      <c r="L26" s="19">
        <f t="shared" si="3"/>
        <v>2</v>
      </c>
      <c r="M26" s="96">
        <f t="shared" si="4"/>
        <v>3</v>
      </c>
      <c r="N26" s="20"/>
    </row>
    <row r="27" spans="1:17" x14ac:dyDescent="0.25">
      <c r="A27" s="43">
        <f t="shared" si="5"/>
        <v>26</v>
      </c>
      <c r="B27" s="45" t="s">
        <v>40</v>
      </c>
      <c r="C27" s="53">
        <v>5</v>
      </c>
      <c r="D27" s="47">
        <v>-3</v>
      </c>
      <c r="E27" s="47">
        <v>7</v>
      </c>
      <c r="F27" s="47">
        <v>4</v>
      </c>
      <c r="G27" s="48">
        <v>8</v>
      </c>
      <c r="H27" s="67">
        <v>0</v>
      </c>
      <c r="I27" s="19">
        <f t="shared" si="0"/>
        <v>5</v>
      </c>
      <c r="J27" s="19">
        <f t="shared" si="1"/>
        <v>-3</v>
      </c>
      <c r="K27" s="19">
        <f t="shared" si="2"/>
        <v>7</v>
      </c>
      <c r="L27" s="19">
        <f t="shared" si="3"/>
        <v>4</v>
      </c>
      <c r="M27" s="96">
        <f t="shared" si="4"/>
        <v>5</v>
      </c>
      <c r="N27" s="20"/>
    </row>
    <row r="28" spans="1:17" ht="15.75" thickBot="1" x14ac:dyDescent="0.3">
      <c r="A28" s="44">
        <f t="shared" si="5"/>
        <v>27</v>
      </c>
      <c r="B28" s="55" t="s">
        <v>41</v>
      </c>
      <c r="C28" s="54">
        <v>3</v>
      </c>
      <c r="D28" s="56">
        <v>2</v>
      </c>
      <c r="E28" s="56">
        <v>2</v>
      </c>
      <c r="F28" s="56">
        <v>10</v>
      </c>
      <c r="G28" s="57">
        <v>8</v>
      </c>
      <c r="H28" s="68">
        <v>8</v>
      </c>
      <c r="I28" s="97">
        <f t="shared" si="0"/>
        <v>19</v>
      </c>
      <c r="J28" s="97">
        <f t="shared" si="1"/>
        <v>2</v>
      </c>
      <c r="K28" s="97">
        <f t="shared" si="2"/>
        <v>338</v>
      </c>
      <c r="L28" s="97">
        <f t="shared" si="3"/>
        <v>74</v>
      </c>
      <c r="M28" s="98">
        <f t="shared" si="4"/>
        <v>74</v>
      </c>
      <c r="N28" s="20"/>
    </row>
  </sheetData>
  <sheetProtection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20"/>
  <sheetViews>
    <sheetView tabSelected="1" workbookViewId="0">
      <selection activeCell="W14" sqref="W14"/>
    </sheetView>
  </sheetViews>
  <sheetFormatPr defaultRowHeight="15" x14ac:dyDescent="0.25"/>
  <sheetData>
    <row r="2" spans="2:12" ht="18" x14ac:dyDescent="0.25">
      <c r="B2" s="13" t="s">
        <v>5</v>
      </c>
      <c r="C2" s="13" t="s">
        <v>6</v>
      </c>
      <c r="D2" s="13" t="s">
        <v>7</v>
      </c>
      <c r="E2" s="13" t="s">
        <v>8</v>
      </c>
      <c r="F2" s="13" t="s">
        <v>9</v>
      </c>
      <c r="G2" s="13" t="s">
        <v>1</v>
      </c>
      <c r="H2" s="14" t="s">
        <v>10</v>
      </c>
      <c r="I2" s="14" t="s">
        <v>6</v>
      </c>
      <c r="J2" s="14" t="s">
        <v>11</v>
      </c>
      <c r="K2" s="14" t="s">
        <v>12</v>
      </c>
      <c r="L2" s="15" t="s">
        <v>3</v>
      </c>
    </row>
    <row r="3" spans="2:12" x14ac:dyDescent="0.25">
      <c r="B3" s="17">
        <v>0</v>
      </c>
      <c r="C3" s="17">
        <v>6</v>
      </c>
      <c r="D3" s="17">
        <v>0</v>
      </c>
      <c r="E3" s="17">
        <v>-8</v>
      </c>
      <c r="F3" s="18">
        <v>-5</v>
      </c>
      <c r="G3" s="17">
        <v>-5</v>
      </c>
      <c r="H3" s="19">
        <f>B3+C3*G3</f>
        <v>-30</v>
      </c>
      <c r="I3" s="19">
        <f>C3</f>
        <v>6</v>
      </c>
      <c r="J3" s="19">
        <f>D3+E3*G3+F3*G3*G3/2</f>
        <v>-22.5</v>
      </c>
      <c r="K3" s="19">
        <f>E3+F3*G3</f>
        <v>17</v>
      </c>
      <c r="L3" s="19">
        <f>ROUND(SQRT(I3*I3+K3*K3),0)</f>
        <v>18</v>
      </c>
    </row>
    <row r="4" spans="2:12" x14ac:dyDescent="0.25">
      <c r="B4" s="17">
        <v>0</v>
      </c>
      <c r="C4" s="17">
        <v>6</v>
      </c>
      <c r="D4" s="17">
        <v>0</v>
      </c>
      <c r="E4" s="17">
        <v>-8</v>
      </c>
      <c r="F4" s="18">
        <v>-5</v>
      </c>
      <c r="G4" s="17">
        <f>G3+1</f>
        <v>-4</v>
      </c>
      <c r="H4" s="19">
        <f t="shared" ref="H4:H17" si="0">B4+C4*G4</f>
        <v>-24</v>
      </c>
      <c r="I4" s="19">
        <f t="shared" ref="I4:I17" si="1">C4</f>
        <v>6</v>
      </c>
      <c r="J4" s="19">
        <f t="shared" ref="J4:J17" si="2">D4+E4*G4+F4*G4*G4/2</f>
        <v>-8</v>
      </c>
      <c r="K4" s="19">
        <f t="shared" ref="K4:K17" si="3">E4+F4*G4</f>
        <v>12</v>
      </c>
      <c r="L4" s="19">
        <f t="shared" ref="L4:L17" si="4">ROUND(SQRT(I4*I4+K4*K4),0)</f>
        <v>13</v>
      </c>
    </row>
    <row r="5" spans="2:12" x14ac:dyDescent="0.25">
      <c r="B5" s="17">
        <v>0</v>
      </c>
      <c r="C5" s="17">
        <v>6</v>
      </c>
      <c r="D5" s="17">
        <v>0</v>
      </c>
      <c r="E5" s="17">
        <v>-8</v>
      </c>
      <c r="F5" s="18">
        <v>-5</v>
      </c>
      <c r="G5" s="17">
        <f t="shared" ref="G5:G20" si="5">G4+1</f>
        <v>-3</v>
      </c>
      <c r="H5" s="19">
        <f t="shared" si="0"/>
        <v>-18</v>
      </c>
      <c r="I5" s="19">
        <f t="shared" si="1"/>
        <v>6</v>
      </c>
      <c r="J5" s="19">
        <f t="shared" si="2"/>
        <v>1.5</v>
      </c>
      <c r="K5" s="19">
        <f t="shared" si="3"/>
        <v>7</v>
      </c>
      <c r="L5" s="19">
        <f t="shared" si="4"/>
        <v>9</v>
      </c>
    </row>
    <row r="6" spans="2:12" x14ac:dyDescent="0.25">
      <c r="B6" s="17">
        <v>0</v>
      </c>
      <c r="C6" s="17">
        <v>6</v>
      </c>
      <c r="D6" s="17">
        <v>0</v>
      </c>
      <c r="E6" s="17">
        <v>-8</v>
      </c>
      <c r="F6" s="18">
        <v>-5</v>
      </c>
      <c r="G6" s="17">
        <f t="shared" si="5"/>
        <v>-2</v>
      </c>
      <c r="H6" s="19">
        <f t="shared" si="0"/>
        <v>-12</v>
      </c>
      <c r="I6" s="19">
        <f t="shared" si="1"/>
        <v>6</v>
      </c>
      <c r="J6" s="19">
        <f t="shared" si="2"/>
        <v>6</v>
      </c>
      <c r="K6" s="19">
        <f t="shared" si="3"/>
        <v>2</v>
      </c>
      <c r="L6" s="19">
        <f t="shared" si="4"/>
        <v>6</v>
      </c>
    </row>
    <row r="7" spans="2:12" x14ac:dyDescent="0.25">
      <c r="B7" s="17">
        <v>0</v>
      </c>
      <c r="C7" s="17">
        <v>6</v>
      </c>
      <c r="D7" s="17">
        <v>0</v>
      </c>
      <c r="E7" s="17">
        <v>-8</v>
      </c>
      <c r="F7" s="18">
        <v>-5</v>
      </c>
      <c r="G7" s="17">
        <f t="shared" si="5"/>
        <v>-1</v>
      </c>
      <c r="H7" s="19">
        <f t="shared" si="0"/>
        <v>-6</v>
      </c>
      <c r="I7" s="19">
        <f t="shared" si="1"/>
        <v>6</v>
      </c>
      <c r="J7" s="19">
        <f t="shared" si="2"/>
        <v>5.5</v>
      </c>
      <c r="K7" s="19">
        <f t="shared" si="3"/>
        <v>-3</v>
      </c>
      <c r="L7" s="19">
        <f t="shared" si="4"/>
        <v>7</v>
      </c>
    </row>
    <row r="8" spans="2:12" x14ac:dyDescent="0.25">
      <c r="B8" s="17">
        <v>0</v>
      </c>
      <c r="C8" s="17">
        <v>6</v>
      </c>
      <c r="D8" s="17">
        <v>0</v>
      </c>
      <c r="E8" s="17">
        <v>-8</v>
      </c>
      <c r="F8" s="18">
        <v>-5</v>
      </c>
      <c r="G8" s="17">
        <f t="shared" si="5"/>
        <v>0</v>
      </c>
      <c r="H8" s="19">
        <f t="shared" si="0"/>
        <v>0</v>
      </c>
      <c r="I8" s="19">
        <f t="shared" si="1"/>
        <v>6</v>
      </c>
      <c r="J8" s="19">
        <f t="shared" si="2"/>
        <v>0</v>
      </c>
      <c r="K8" s="19">
        <f t="shared" si="3"/>
        <v>-8</v>
      </c>
      <c r="L8" s="19">
        <f t="shared" si="4"/>
        <v>10</v>
      </c>
    </row>
    <row r="9" spans="2:12" x14ac:dyDescent="0.25">
      <c r="B9" s="17">
        <v>0</v>
      </c>
      <c r="C9" s="17">
        <v>6</v>
      </c>
      <c r="D9" s="17">
        <v>0</v>
      </c>
      <c r="E9" s="17">
        <v>-8</v>
      </c>
      <c r="F9" s="18">
        <v>-5</v>
      </c>
      <c r="G9" s="17">
        <f t="shared" si="5"/>
        <v>1</v>
      </c>
      <c r="H9" s="19">
        <f t="shared" si="0"/>
        <v>6</v>
      </c>
      <c r="I9" s="19">
        <f t="shared" si="1"/>
        <v>6</v>
      </c>
      <c r="J9" s="19">
        <f t="shared" si="2"/>
        <v>-10.5</v>
      </c>
      <c r="K9" s="19">
        <f t="shared" si="3"/>
        <v>-13</v>
      </c>
      <c r="L9" s="19">
        <f t="shared" si="4"/>
        <v>14</v>
      </c>
    </row>
    <row r="10" spans="2:12" x14ac:dyDescent="0.25">
      <c r="B10" s="17">
        <v>0</v>
      </c>
      <c r="C10" s="17">
        <v>6</v>
      </c>
      <c r="D10" s="17">
        <v>0</v>
      </c>
      <c r="E10" s="17">
        <v>-8</v>
      </c>
      <c r="F10" s="18">
        <v>-5</v>
      </c>
      <c r="G10" s="22">
        <f t="shared" si="5"/>
        <v>2</v>
      </c>
      <c r="H10" s="36">
        <f t="shared" si="0"/>
        <v>12</v>
      </c>
      <c r="I10" s="36">
        <f t="shared" si="1"/>
        <v>6</v>
      </c>
      <c r="J10" s="36">
        <f t="shared" si="2"/>
        <v>-26</v>
      </c>
      <c r="K10" s="36">
        <f t="shared" si="3"/>
        <v>-18</v>
      </c>
      <c r="L10" s="36">
        <f t="shared" si="4"/>
        <v>19</v>
      </c>
    </row>
    <row r="11" spans="2:12" x14ac:dyDescent="0.25">
      <c r="B11" s="17">
        <v>0</v>
      </c>
      <c r="C11" s="17">
        <v>6</v>
      </c>
      <c r="D11" s="17">
        <v>0</v>
      </c>
      <c r="E11" s="17">
        <v>-8</v>
      </c>
      <c r="F11" s="18">
        <v>-5</v>
      </c>
      <c r="G11" s="22">
        <f t="shared" si="5"/>
        <v>3</v>
      </c>
      <c r="H11" s="36">
        <f t="shared" si="0"/>
        <v>18</v>
      </c>
      <c r="I11" s="36">
        <f t="shared" si="1"/>
        <v>6</v>
      </c>
      <c r="J11" s="36">
        <f t="shared" si="2"/>
        <v>-46.5</v>
      </c>
      <c r="K11" s="36">
        <f t="shared" si="3"/>
        <v>-23</v>
      </c>
      <c r="L11" s="36">
        <f t="shared" si="4"/>
        <v>24</v>
      </c>
    </row>
    <row r="12" spans="2:12" x14ac:dyDescent="0.25">
      <c r="B12" s="17">
        <v>0</v>
      </c>
      <c r="C12" s="17">
        <v>6</v>
      </c>
      <c r="D12" s="17">
        <v>0</v>
      </c>
      <c r="E12" s="17">
        <v>-8</v>
      </c>
      <c r="F12" s="18">
        <v>-5</v>
      </c>
      <c r="G12" s="22">
        <f t="shared" si="5"/>
        <v>4</v>
      </c>
      <c r="H12" s="36">
        <f t="shared" si="0"/>
        <v>24</v>
      </c>
      <c r="I12" s="36">
        <f t="shared" si="1"/>
        <v>6</v>
      </c>
      <c r="J12" s="36">
        <f t="shared" si="2"/>
        <v>-72</v>
      </c>
      <c r="K12" s="36">
        <f t="shared" si="3"/>
        <v>-28</v>
      </c>
      <c r="L12" s="36">
        <f t="shared" si="4"/>
        <v>29</v>
      </c>
    </row>
    <row r="13" spans="2:12" x14ac:dyDescent="0.25">
      <c r="B13" s="17">
        <v>0</v>
      </c>
      <c r="C13" s="17">
        <v>6</v>
      </c>
      <c r="D13" s="17">
        <v>0</v>
      </c>
      <c r="E13" s="17">
        <v>-8</v>
      </c>
      <c r="F13" s="18">
        <v>-5</v>
      </c>
      <c r="G13" s="22">
        <f t="shared" si="5"/>
        <v>5</v>
      </c>
      <c r="H13" s="36">
        <f t="shared" si="0"/>
        <v>30</v>
      </c>
      <c r="I13" s="36">
        <f t="shared" si="1"/>
        <v>6</v>
      </c>
      <c r="J13" s="36">
        <f t="shared" si="2"/>
        <v>-102.5</v>
      </c>
      <c r="K13" s="36">
        <f t="shared" si="3"/>
        <v>-33</v>
      </c>
      <c r="L13" s="36">
        <f t="shared" si="4"/>
        <v>34</v>
      </c>
    </row>
    <row r="14" spans="2:12" x14ac:dyDescent="0.25">
      <c r="B14" s="17">
        <v>0</v>
      </c>
      <c r="C14" s="17">
        <v>6</v>
      </c>
      <c r="D14" s="17">
        <v>0</v>
      </c>
      <c r="E14" s="17">
        <v>-8</v>
      </c>
      <c r="F14" s="18">
        <v>-5</v>
      </c>
      <c r="G14" s="22">
        <f t="shared" si="5"/>
        <v>6</v>
      </c>
      <c r="H14" s="36">
        <f t="shared" si="0"/>
        <v>36</v>
      </c>
      <c r="I14" s="36">
        <f t="shared" si="1"/>
        <v>6</v>
      </c>
      <c r="J14" s="36">
        <f t="shared" si="2"/>
        <v>-138</v>
      </c>
      <c r="K14" s="36">
        <f t="shared" si="3"/>
        <v>-38</v>
      </c>
      <c r="L14" s="36">
        <f t="shared" si="4"/>
        <v>38</v>
      </c>
    </row>
    <row r="15" spans="2:12" x14ac:dyDescent="0.25">
      <c r="B15" s="34">
        <v>0</v>
      </c>
      <c r="C15" s="34">
        <v>6</v>
      </c>
      <c r="D15" s="34">
        <v>0</v>
      </c>
      <c r="E15" s="34">
        <v>-8</v>
      </c>
      <c r="F15" s="35">
        <v>-5</v>
      </c>
      <c r="G15" s="37">
        <f t="shared" si="5"/>
        <v>7</v>
      </c>
      <c r="H15" s="38">
        <f t="shared" si="0"/>
        <v>42</v>
      </c>
      <c r="I15" s="38">
        <f t="shared" si="1"/>
        <v>6</v>
      </c>
      <c r="J15" s="38">
        <f t="shared" si="2"/>
        <v>-178.5</v>
      </c>
      <c r="K15" s="38">
        <f t="shared" si="3"/>
        <v>-43</v>
      </c>
      <c r="L15" s="38">
        <f t="shared" si="4"/>
        <v>43</v>
      </c>
    </row>
    <row r="16" spans="2:12" x14ac:dyDescent="0.25">
      <c r="B16" s="17">
        <v>0</v>
      </c>
      <c r="C16" s="17">
        <v>6</v>
      </c>
      <c r="D16" s="17">
        <v>0</v>
      </c>
      <c r="E16" s="17">
        <v>-8</v>
      </c>
      <c r="F16" s="18">
        <v>-5</v>
      </c>
      <c r="G16" s="22">
        <f t="shared" si="5"/>
        <v>8</v>
      </c>
      <c r="H16" s="36">
        <f t="shared" si="0"/>
        <v>48</v>
      </c>
      <c r="I16" s="36">
        <f t="shared" si="1"/>
        <v>6</v>
      </c>
      <c r="J16" s="36">
        <f t="shared" si="2"/>
        <v>-224</v>
      </c>
      <c r="K16" s="36">
        <f t="shared" si="3"/>
        <v>-48</v>
      </c>
      <c r="L16" s="36">
        <f t="shared" si="4"/>
        <v>48</v>
      </c>
    </row>
    <row r="17" spans="2:12" x14ac:dyDescent="0.25">
      <c r="B17" s="17">
        <v>0</v>
      </c>
      <c r="C17" s="17">
        <v>6</v>
      </c>
      <c r="D17" s="17">
        <v>0</v>
      </c>
      <c r="E17" s="17">
        <v>-8</v>
      </c>
      <c r="F17" s="18">
        <v>-5</v>
      </c>
      <c r="G17" s="22">
        <f t="shared" si="5"/>
        <v>9</v>
      </c>
      <c r="H17" s="36">
        <f t="shared" si="0"/>
        <v>54</v>
      </c>
      <c r="I17" s="36">
        <f t="shared" si="1"/>
        <v>6</v>
      </c>
      <c r="J17" s="36">
        <f t="shared" si="2"/>
        <v>-274.5</v>
      </c>
      <c r="K17" s="36">
        <f t="shared" si="3"/>
        <v>-53</v>
      </c>
      <c r="L17" s="36">
        <f t="shared" si="4"/>
        <v>53</v>
      </c>
    </row>
    <row r="18" spans="2:12" x14ac:dyDescent="0.25">
      <c r="B18" s="17">
        <v>0</v>
      </c>
      <c r="C18" s="17">
        <v>6</v>
      </c>
      <c r="D18" s="17">
        <v>0</v>
      </c>
      <c r="E18" s="17">
        <v>-8</v>
      </c>
      <c r="F18" s="18">
        <v>-5</v>
      </c>
      <c r="G18" s="22">
        <f t="shared" si="5"/>
        <v>10</v>
      </c>
      <c r="H18" s="36">
        <f t="shared" ref="H18:H20" si="6">B18+C18*G18</f>
        <v>60</v>
      </c>
      <c r="I18" s="36">
        <f t="shared" ref="I18:I20" si="7">C18</f>
        <v>6</v>
      </c>
      <c r="J18" s="36">
        <f t="shared" ref="J18:J20" si="8">D18+E18*G18+F18*G18*G18/2</f>
        <v>-330</v>
      </c>
      <c r="K18" s="36">
        <f t="shared" ref="K18:K20" si="9">E18+F18*G18</f>
        <v>-58</v>
      </c>
      <c r="L18" s="36">
        <f t="shared" ref="L18:L20" si="10">ROUND(SQRT(I18*I18+K18*K18),0)</f>
        <v>58</v>
      </c>
    </row>
    <row r="19" spans="2:12" x14ac:dyDescent="0.25">
      <c r="B19" s="17">
        <v>0</v>
      </c>
      <c r="C19" s="17">
        <v>6</v>
      </c>
      <c r="D19" s="17">
        <v>0</v>
      </c>
      <c r="E19" s="17">
        <v>-8</v>
      </c>
      <c r="F19" s="18">
        <v>-5</v>
      </c>
      <c r="G19" s="22">
        <f t="shared" si="5"/>
        <v>11</v>
      </c>
      <c r="H19" s="36">
        <f t="shared" si="6"/>
        <v>66</v>
      </c>
      <c r="I19" s="36">
        <f t="shared" si="7"/>
        <v>6</v>
      </c>
      <c r="J19" s="36">
        <f t="shared" si="8"/>
        <v>-390.5</v>
      </c>
      <c r="K19" s="36">
        <f t="shared" si="9"/>
        <v>-63</v>
      </c>
      <c r="L19" s="36">
        <f t="shared" si="10"/>
        <v>63</v>
      </c>
    </row>
    <row r="20" spans="2:12" x14ac:dyDescent="0.25">
      <c r="B20" s="17">
        <v>0</v>
      </c>
      <c r="C20" s="17">
        <v>6</v>
      </c>
      <c r="D20" s="17">
        <v>0</v>
      </c>
      <c r="E20" s="17">
        <v>-8</v>
      </c>
      <c r="F20" s="18">
        <v>-5</v>
      </c>
      <c r="G20" s="22">
        <f t="shared" si="5"/>
        <v>12</v>
      </c>
      <c r="H20" s="36">
        <f t="shared" si="6"/>
        <v>72</v>
      </c>
      <c r="I20" s="36">
        <f t="shared" si="7"/>
        <v>6</v>
      </c>
      <c r="J20" s="36">
        <f t="shared" si="8"/>
        <v>-456</v>
      </c>
      <c r="K20" s="36">
        <f t="shared" si="9"/>
        <v>-68</v>
      </c>
      <c r="L20" s="36">
        <f t="shared" si="10"/>
        <v>68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2"/>
  <sheetViews>
    <sheetView workbookViewId="0">
      <selection activeCell="V9" sqref="V9"/>
    </sheetView>
  </sheetViews>
  <sheetFormatPr defaultRowHeight="15" x14ac:dyDescent="0.25"/>
  <cols>
    <col min="1" max="1" width="8.42578125" bestFit="1" customWidth="1"/>
    <col min="2" max="2" width="20.42578125" style="2" bestFit="1" customWidth="1"/>
    <col min="3" max="3" width="3" style="3" bestFit="1" customWidth="1"/>
    <col min="4" max="4" width="3.5703125" style="3" bestFit="1" customWidth="1"/>
    <col min="5" max="5" width="3" style="3" bestFit="1" customWidth="1"/>
    <col min="6" max="6" width="3.7109375" style="3" bestFit="1" customWidth="1"/>
    <col min="7" max="8" width="3" style="3" bestFit="1" customWidth="1"/>
    <col min="9" max="9" width="3.7109375" bestFit="1" customWidth="1"/>
    <col min="10" max="10" width="3.5703125" bestFit="1" customWidth="1"/>
    <col min="11" max="11" width="5" bestFit="1" customWidth="1"/>
    <col min="12" max="13" width="4" bestFit="1" customWidth="1"/>
    <col min="14" max="18" width="4.140625" bestFit="1" customWidth="1"/>
    <col min="19" max="19" width="2" style="3" bestFit="1" customWidth="1"/>
    <col min="20" max="20" width="12.85546875" customWidth="1"/>
    <col min="21" max="21" width="66.7109375" customWidth="1"/>
    <col min="22" max="22" width="54.5703125" customWidth="1"/>
  </cols>
  <sheetData>
    <row r="1" spans="1:22" ht="18.75" thickBot="1" x14ac:dyDescent="0.3">
      <c r="A1" s="1" t="s">
        <v>0</v>
      </c>
      <c r="B1" s="30" t="s">
        <v>2</v>
      </c>
      <c r="C1" s="63" t="s">
        <v>5</v>
      </c>
      <c r="D1" s="64" t="s">
        <v>6</v>
      </c>
      <c r="E1" s="64" t="s">
        <v>7</v>
      </c>
      <c r="F1" s="64" t="s">
        <v>8</v>
      </c>
      <c r="G1" s="64" t="s">
        <v>9</v>
      </c>
      <c r="H1" s="65" t="s">
        <v>1</v>
      </c>
      <c r="I1" s="14" t="s">
        <v>10</v>
      </c>
      <c r="J1" s="14" t="s">
        <v>6</v>
      </c>
      <c r="K1" s="14" t="s">
        <v>11</v>
      </c>
      <c r="L1" s="14" t="s">
        <v>12</v>
      </c>
      <c r="M1" s="15" t="s">
        <v>3</v>
      </c>
      <c r="N1" s="14" t="s">
        <v>10</v>
      </c>
      <c r="O1" s="14" t="s">
        <v>6</v>
      </c>
      <c r="P1" s="14" t="s">
        <v>11</v>
      </c>
      <c r="Q1" s="14" t="s">
        <v>12</v>
      </c>
      <c r="R1" s="15" t="s">
        <v>3</v>
      </c>
    </row>
    <row r="2" spans="1:22" x14ac:dyDescent="0.25">
      <c r="A2" s="49">
        <v>1</v>
      </c>
      <c r="B2" s="58" t="s">
        <v>15</v>
      </c>
      <c r="C2" s="49">
        <v>-8</v>
      </c>
      <c r="D2" s="51">
        <v>-6</v>
      </c>
      <c r="E2" s="51">
        <v>3</v>
      </c>
      <c r="F2" s="51">
        <v>1</v>
      </c>
      <c r="G2" s="52">
        <v>5</v>
      </c>
      <c r="H2" s="66">
        <v>2</v>
      </c>
      <c r="I2" s="61"/>
      <c r="J2" s="10"/>
      <c r="K2" s="10"/>
      <c r="L2" s="10"/>
      <c r="M2" s="69"/>
      <c r="N2" s="75" t="str">
        <f>IF(I2=XY_задание!I2,"да","нет")</f>
        <v>нет</v>
      </c>
      <c r="O2" s="6" t="str">
        <f>IF(J2=XY_задание!J2,"да","нет")</f>
        <v>нет</v>
      </c>
      <c r="P2" s="6" t="str">
        <f>IF(K2=XY_задание!K2,"да","нет")</f>
        <v>нет</v>
      </c>
      <c r="Q2" s="6" t="str">
        <f>IF(L2=XY_задание!L2,"да","нет")</f>
        <v>нет</v>
      </c>
      <c r="R2" s="25" t="str">
        <f>IF(M2=XY_задание!M2,"да","нет")</f>
        <v>нет</v>
      </c>
      <c r="U2" s="33"/>
    </row>
    <row r="3" spans="1:22" x14ac:dyDescent="0.25">
      <c r="A3" s="53">
        <f>1+A2</f>
        <v>2</v>
      </c>
      <c r="B3" s="59" t="s">
        <v>16</v>
      </c>
      <c r="C3" s="53">
        <v>1</v>
      </c>
      <c r="D3" s="47">
        <v>-10</v>
      </c>
      <c r="E3" s="47">
        <v>-1</v>
      </c>
      <c r="F3" s="47">
        <v>5</v>
      </c>
      <c r="G3" s="48">
        <v>5</v>
      </c>
      <c r="H3" s="67">
        <v>3</v>
      </c>
      <c r="I3" s="40"/>
      <c r="J3" s="22"/>
      <c r="K3" s="22"/>
      <c r="L3" s="22"/>
      <c r="M3" s="70"/>
      <c r="N3" s="76" t="str">
        <f>IF(I3=XY_задание!I3,"да","нет")</f>
        <v>нет</v>
      </c>
      <c r="O3" s="21" t="str">
        <f>IF(J3=XY_задание!J3,"да","нет")</f>
        <v>нет</v>
      </c>
      <c r="P3" s="21" t="str">
        <f>IF(K3=XY_задание!K3,"да","нет")</f>
        <v>нет</v>
      </c>
      <c r="Q3" s="21" t="str">
        <f>IF(L3=XY_задание!L3,"да","нет")</f>
        <v>нет</v>
      </c>
      <c r="R3" s="26" t="str">
        <f>IF(M3=XY_задание!M3,"да","нет")</f>
        <v>нет</v>
      </c>
      <c r="U3" s="33"/>
    </row>
    <row r="4" spans="1:22" x14ac:dyDescent="0.25">
      <c r="A4" s="53">
        <f t="shared" ref="A4:A28" si="0">1+A3</f>
        <v>3</v>
      </c>
      <c r="B4" s="59" t="s">
        <v>17</v>
      </c>
      <c r="C4" s="53">
        <v>5</v>
      </c>
      <c r="D4" s="47">
        <v>9</v>
      </c>
      <c r="E4" s="47">
        <v>4</v>
      </c>
      <c r="F4" s="47">
        <v>-6</v>
      </c>
      <c r="G4" s="48">
        <v>5</v>
      </c>
      <c r="H4" s="67">
        <v>6</v>
      </c>
      <c r="I4" s="39"/>
      <c r="J4" s="4"/>
      <c r="K4" s="4"/>
      <c r="L4" s="4"/>
      <c r="M4" s="71"/>
      <c r="N4" s="76" t="str">
        <f>IF(I4=XY_задание!I4,"да","нет")</f>
        <v>нет</v>
      </c>
      <c r="O4" s="21" t="str">
        <f>IF(J4=XY_задание!J4,"да","нет")</f>
        <v>нет</v>
      </c>
      <c r="P4" s="21" t="str">
        <f>IF(K4=XY_задание!K4,"да","нет")</f>
        <v>нет</v>
      </c>
      <c r="Q4" s="21" t="str">
        <f>IF(L4=XY_задание!L4,"да","нет")</f>
        <v>нет</v>
      </c>
      <c r="R4" s="26" t="str">
        <f>IF(M4=XY_задание!M4,"да","нет")</f>
        <v>нет</v>
      </c>
      <c r="U4" s="33"/>
    </row>
    <row r="5" spans="1:22" x14ac:dyDescent="0.25">
      <c r="A5" s="53">
        <f t="shared" si="0"/>
        <v>4</v>
      </c>
      <c r="B5" s="59" t="s">
        <v>18</v>
      </c>
      <c r="C5" s="53">
        <v>8</v>
      </c>
      <c r="D5" s="47">
        <v>-3</v>
      </c>
      <c r="E5" s="47">
        <v>1</v>
      </c>
      <c r="F5" s="47">
        <v>4</v>
      </c>
      <c r="G5" s="48">
        <v>5</v>
      </c>
      <c r="H5" s="67">
        <v>4</v>
      </c>
      <c r="I5" s="39"/>
      <c r="J5" s="4"/>
      <c r="K5" s="4"/>
      <c r="L5" s="4"/>
      <c r="M5" s="71"/>
      <c r="N5" s="76" t="str">
        <f>IF(I5=XY_задание!I5,"да","нет")</f>
        <v>нет</v>
      </c>
      <c r="O5" s="21" t="str">
        <f>IF(J5=XY_задание!J5,"да","нет")</f>
        <v>нет</v>
      </c>
      <c r="P5" s="21" t="str">
        <f>IF(K5=XY_задание!K5,"да","нет")</f>
        <v>нет</v>
      </c>
      <c r="Q5" s="21" t="str">
        <f>IF(L5=XY_задание!L5,"да","нет")</f>
        <v>нет</v>
      </c>
      <c r="R5" s="26" t="str">
        <f>IF(M5=XY_задание!M5,"да","нет")</f>
        <v>нет</v>
      </c>
      <c r="U5" s="33"/>
    </row>
    <row r="6" spans="1:22" x14ac:dyDescent="0.25">
      <c r="A6" s="53">
        <f t="shared" si="0"/>
        <v>5</v>
      </c>
      <c r="B6" s="59" t="s">
        <v>19</v>
      </c>
      <c r="C6" s="53">
        <v>6</v>
      </c>
      <c r="D6" s="47">
        <v>3</v>
      </c>
      <c r="E6" s="47">
        <v>-3</v>
      </c>
      <c r="F6" s="47">
        <v>-6</v>
      </c>
      <c r="G6" s="48">
        <v>5</v>
      </c>
      <c r="H6" s="67">
        <v>4</v>
      </c>
      <c r="I6" s="41"/>
      <c r="J6" s="23"/>
      <c r="K6" s="23"/>
      <c r="L6" s="23"/>
      <c r="M6" s="72"/>
      <c r="N6" s="76" t="str">
        <f>IF(I6=XY_задание!I6,"да","нет")</f>
        <v>нет</v>
      </c>
      <c r="O6" s="21" t="str">
        <f>IF(J6=XY_задание!J6,"да","нет")</f>
        <v>нет</v>
      </c>
      <c r="P6" s="21" t="str">
        <f>IF(K6=XY_задание!K6,"да","нет")</f>
        <v>нет</v>
      </c>
      <c r="Q6" s="21" t="str">
        <f>IF(L6=XY_задание!L6,"да","нет")</f>
        <v>нет</v>
      </c>
      <c r="R6" s="26" t="str">
        <f>IF(M6=XY_задание!M6,"да","нет")</f>
        <v>нет</v>
      </c>
      <c r="U6" s="33"/>
    </row>
    <row r="7" spans="1:22" x14ac:dyDescent="0.25">
      <c r="A7" s="53">
        <f t="shared" si="0"/>
        <v>6</v>
      </c>
      <c r="B7" s="59" t="s">
        <v>20</v>
      </c>
      <c r="C7" s="53">
        <v>-6</v>
      </c>
      <c r="D7" s="47">
        <v>7</v>
      </c>
      <c r="E7" s="47">
        <v>4</v>
      </c>
      <c r="F7" s="47">
        <v>4</v>
      </c>
      <c r="G7" s="48">
        <v>5</v>
      </c>
      <c r="H7" s="67">
        <v>5</v>
      </c>
      <c r="I7" s="39"/>
      <c r="J7" s="4"/>
      <c r="K7" s="4"/>
      <c r="L7" s="4"/>
      <c r="M7" s="71"/>
      <c r="N7" s="76" t="str">
        <f>IF(I7=XY_задание!I7,"да","нет")</f>
        <v>нет</v>
      </c>
      <c r="O7" s="21" t="str">
        <f>IF(K7=XY_задание!J7,"да","нет")</f>
        <v>нет</v>
      </c>
      <c r="P7" s="21" t="str">
        <f>IF(L7=XY_задание!K7,"да","нет")</f>
        <v>нет</v>
      </c>
      <c r="Q7" s="21" t="str">
        <f>IF(M7=XY_задание!L7,"да","нет")</f>
        <v>нет</v>
      </c>
      <c r="R7" s="26" t="str">
        <f>IF(M7=XY_задание!M7,"да","нет")</f>
        <v>нет</v>
      </c>
    </row>
    <row r="8" spans="1:22" x14ac:dyDescent="0.25">
      <c r="A8" s="53">
        <f t="shared" si="0"/>
        <v>7</v>
      </c>
      <c r="B8" s="59" t="s">
        <v>21</v>
      </c>
      <c r="C8" s="53">
        <v>10</v>
      </c>
      <c r="D8" s="47">
        <v>-5</v>
      </c>
      <c r="E8" s="47">
        <v>5</v>
      </c>
      <c r="F8" s="47">
        <v>10</v>
      </c>
      <c r="G8" s="48">
        <v>5</v>
      </c>
      <c r="H8" s="67">
        <v>3</v>
      </c>
      <c r="I8" s="39"/>
      <c r="J8" s="4"/>
      <c r="K8" s="4"/>
      <c r="L8" s="4"/>
      <c r="M8" s="71"/>
      <c r="N8" s="76" t="str">
        <f>IF(I8=XY_задание!I8,"да","нет")</f>
        <v>нет</v>
      </c>
      <c r="O8" s="21" t="str">
        <f>IF(J8=XY_задание!J8,"да","нет")</f>
        <v>нет</v>
      </c>
      <c r="P8" s="21" t="str">
        <f>IF(K8=XY_задание!K8,"да","нет")</f>
        <v>нет</v>
      </c>
      <c r="Q8" s="21" t="str">
        <f>IF(L8=XY_задание!L8,"да","нет")</f>
        <v>нет</v>
      </c>
      <c r="R8" s="26" t="str">
        <f>IF(M8=XY_задание!M8,"да","нет")</f>
        <v>нет</v>
      </c>
    </row>
    <row r="9" spans="1:22" x14ac:dyDescent="0.25">
      <c r="A9" s="53">
        <f t="shared" si="0"/>
        <v>8</v>
      </c>
      <c r="B9" s="59" t="s">
        <v>22</v>
      </c>
      <c r="C9" s="53">
        <v>-9</v>
      </c>
      <c r="D9" s="47">
        <v>-1</v>
      </c>
      <c r="E9" s="47">
        <v>3</v>
      </c>
      <c r="F9" s="47">
        <v>9</v>
      </c>
      <c r="G9" s="48">
        <v>5</v>
      </c>
      <c r="H9" s="67">
        <v>3</v>
      </c>
      <c r="I9" s="39"/>
      <c r="J9" s="4"/>
      <c r="K9" s="4"/>
      <c r="L9" s="4"/>
      <c r="M9" s="71"/>
      <c r="N9" s="76" t="str">
        <f>IF(I9=XY_задание!I9,"да","нет")</f>
        <v>нет</v>
      </c>
      <c r="O9" s="21" t="str">
        <f>IF(J9=XY_задание!J9,"да","нет")</f>
        <v>нет</v>
      </c>
      <c r="P9" s="21" t="str">
        <f>IF(K9=XY_задание!K9,"да","нет")</f>
        <v>нет</v>
      </c>
      <c r="Q9" s="21" t="str">
        <f>IF(L9=XY_задание!L9,"да","нет")</f>
        <v>нет</v>
      </c>
      <c r="R9" s="26" t="str">
        <f>IF(M9=XY_задание!M9,"да","нет")</f>
        <v>нет</v>
      </c>
    </row>
    <row r="10" spans="1:22" x14ac:dyDescent="0.25">
      <c r="A10" s="53">
        <f t="shared" si="0"/>
        <v>9</v>
      </c>
      <c r="B10" s="59" t="s">
        <v>23</v>
      </c>
      <c r="C10" s="53">
        <v>3</v>
      </c>
      <c r="D10" s="47">
        <v>4</v>
      </c>
      <c r="E10" s="47">
        <v>-3</v>
      </c>
      <c r="F10" s="47">
        <v>-7</v>
      </c>
      <c r="G10" s="48">
        <v>5</v>
      </c>
      <c r="H10" s="67">
        <v>1</v>
      </c>
      <c r="I10" s="39"/>
      <c r="J10" s="4"/>
      <c r="K10" s="4"/>
      <c r="L10" s="4"/>
      <c r="M10" s="71"/>
      <c r="N10" s="76" t="str">
        <f>IF(I10=XY_задание!I10,"да","нет")</f>
        <v>нет</v>
      </c>
      <c r="O10" s="21" t="str">
        <f>IF(J10=XY_задание!J10,"да","нет")</f>
        <v>нет</v>
      </c>
      <c r="P10" s="21" t="str">
        <f>IF(K10=XY_задание!K10,"да","нет")</f>
        <v>нет</v>
      </c>
      <c r="Q10" s="21" t="str">
        <f>IF(L10=XY_задание!L10,"да","нет")</f>
        <v>нет</v>
      </c>
      <c r="R10" s="26" t="str">
        <f>IF(M10=XY_задание!M10,"да","нет")</f>
        <v>нет</v>
      </c>
    </row>
    <row r="11" spans="1:22" ht="15.75" thickBot="1" x14ac:dyDescent="0.3">
      <c r="A11" s="78">
        <f t="shared" si="0"/>
        <v>10</v>
      </c>
      <c r="B11" s="79" t="s">
        <v>24</v>
      </c>
      <c r="C11" s="78">
        <v>3</v>
      </c>
      <c r="D11" s="80">
        <v>1</v>
      </c>
      <c r="E11" s="80">
        <v>1</v>
      </c>
      <c r="F11" s="80">
        <v>2</v>
      </c>
      <c r="G11" s="81">
        <v>3</v>
      </c>
      <c r="H11" s="82">
        <v>6</v>
      </c>
      <c r="I11" s="83"/>
      <c r="J11" s="12"/>
      <c r="K11" s="12"/>
      <c r="L11" s="12"/>
      <c r="M11" s="84"/>
      <c r="N11" s="85" t="str">
        <f>IF(I11=XY_задание!I11,"да","нет")</f>
        <v>нет</v>
      </c>
      <c r="O11" s="29" t="str">
        <f>IF(J11=XY_задание!J11,"да","нет")</f>
        <v>нет</v>
      </c>
      <c r="P11" s="29" t="str">
        <f>IF(K11=XY_задание!K11,"да","нет")</f>
        <v>нет</v>
      </c>
      <c r="Q11" s="29" t="str">
        <f>IF(L11=XY_задание!L11,"да","нет")</f>
        <v>нет</v>
      </c>
      <c r="R11" s="32" t="str">
        <f>IF(M11=XY_задание!M11,"да","нет")</f>
        <v>нет</v>
      </c>
    </row>
    <row r="12" spans="1:22" x14ac:dyDescent="0.25">
      <c r="A12" s="49">
        <f t="shared" si="0"/>
        <v>11</v>
      </c>
      <c r="B12" s="58" t="s">
        <v>25</v>
      </c>
      <c r="C12" s="49">
        <v>6</v>
      </c>
      <c r="D12" s="51">
        <v>3</v>
      </c>
      <c r="E12" s="51">
        <v>0</v>
      </c>
      <c r="F12" s="51">
        <v>-3</v>
      </c>
      <c r="G12" s="52">
        <v>3</v>
      </c>
      <c r="H12" s="66">
        <v>5</v>
      </c>
      <c r="I12" s="61"/>
      <c r="J12" s="10"/>
      <c r="K12" s="10"/>
      <c r="L12" s="10"/>
      <c r="M12" s="69"/>
      <c r="N12" s="75" t="str">
        <f>IF(I12=XY_задание!I12,"да","нет")</f>
        <v>нет</v>
      </c>
      <c r="O12" s="6" t="str">
        <f>IF(J12=XY_задание!J12,"да","нет")</f>
        <v>нет</v>
      </c>
      <c r="P12" s="6" t="str">
        <f>IF(K12=XY_задание!K12,"да","нет")</f>
        <v>нет</v>
      </c>
      <c r="Q12" s="6" t="str">
        <f>IF(L12=XY_задание!L12,"да","нет")</f>
        <v>нет</v>
      </c>
      <c r="R12" s="25" t="str">
        <f>IF(M12=XY_задание!M12,"да","нет")</f>
        <v>нет</v>
      </c>
    </row>
    <row r="13" spans="1:22" x14ac:dyDescent="0.25">
      <c r="A13" s="53">
        <f t="shared" si="0"/>
        <v>12</v>
      </c>
      <c r="B13" s="59" t="s">
        <v>26</v>
      </c>
      <c r="C13" s="53">
        <v>-4</v>
      </c>
      <c r="D13" s="47">
        <v>-3</v>
      </c>
      <c r="E13" s="47">
        <v>-8</v>
      </c>
      <c r="F13" s="47">
        <v>2</v>
      </c>
      <c r="G13" s="48">
        <v>3</v>
      </c>
      <c r="H13" s="67">
        <v>2</v>
      </c>
      <c r="I13" s="39"/>
      <c r="J13" s="4"/>
      <c r="K13" s="4"/>
      <c r="L13" s="4"/>
      <c r="M13" s="71"/>
      <c r="N13" s="76" t="str">
        <f>IF(I13=XY_задание!I13,"да","нет")</f>
        <v>нет</v>
      </c>
      <c r="O13" s="21" t="str">
        <f>IF(J13=XY_задание!J13,"да","нет")</f>
        <v>нет</v>
      </c>
      <c r="P13" s="21" t="str">
        <f>IF(K13=XY_задание!K13,"да","нет")</f>
        <v>нет</v>
      </c>
      <c r="Q13" s="21" t="str">
        <f>IF(L13=XY_задание!L13,"да","нет")</f>
        <v>нет</v>
      </c>
      <c r="R13" s="26" t="str">
        <f>IF(M13=XY_задание!M13,"да","нет")</f>
        <v>нет</v>
      </c>
    </row>
    <row r="14" spans="1:22" x14ac:dyDescent="0.25">
      <c r="A14" s="53">
        <f t="shared" si="0"/>
        <v>13</v>
      </c>
      <c r="B14" s="59" t="s">
        <v>27</v>
      </c>
      <c r="C14" s="53">
        <v>10</v>
      </c>
      <c r="D14" s="47">
        <v>3</v>
      </c>
      <c r="E14" s="47">
        <v>1</v>
      </c>
      <c r="F14" s="47">
        <v>0</v>
      </c>
      <c r="G14" s="48">
        <v>3</v>
      </c>
      <c r="H14" s="67">
        <v>7</v>
      </c>
      <c r="I14" s="39"/>
      <c r="J14" s="4"/>
      <c r="K14" s="4"/>
      <c r="L14" s="4"/>
      <c r="M14" s="71"/>
      <c r="N14" s="76" t="str">
        <f>IF(I14=XY_задание!I14,"да","нет")</f>
        <v>нет</v>
      </c>
      <c r="O14" s="21" t="str">
        <f>IF(J14=XY_задание!J14,"да","нет")</f>
        <v>нет</v>
      </c>
      <c r="P14" s="21" t="str">
        <f>IF(K14=XY_задание!K14,"да","нет")</f>
        <v>нет</v>
      </c>
      <c r="Q14" s="21" t="str">
        <f>IF(L14=XY_задание!L14,"да","нет")</f>
        <v>нет</v>
      </c>
      <c r="R14" s="26" t="str">
        <f>IF(M14=XY_задание!M14,"да","нет")</f>
        <v>нет</v>
      </c>
    </row>
    <row r="15" spans="1:22" x14ac:dyDescent="0.25">
      <c r="A15" s="53">
        <f t="shared" si="0"/>
        <v>14</v>
      </c>
      <c r="B15" s="59" t="s">
        <v>28</v>
      </c>
      <c r="C15" s="53">
        <v>9</v>
      </c>
      <c r="D15" s="47">
        <v>1</v>
      </c>
      <c r="E15" s="47">
        <v>5</v>
      </c>
      <c r="F15" s="47">
        <v>3</v>
      </c>
      <c r="G15" s="48">
        <v>3</v>
      </c>
      <c r="H15" s="67">
        <v>2</v>
      </c>
      <c r="I15" s="39"/>
      <c r="J15" s="4"/>
      <c r="K15" s="4"/>
      <c r="L15" s="4"/>
      <c r="M15" s="71"/>
      <c r="N15" s="76" t="str">
        <f>IF(I15=XY_задание!I15,"да","нет")</f>
        <v>нет</v>
      </c>
      <c r="O15" s="21" t="str">
        <f>IF(J15=XY_задание!J15,"да","нет")</f>
        <v>нет</v>
      </c>
      <c r="P15" s="21" t="str">
        <f>IF(K15=XY_задание!K15,"да","нет")</f>
        <v>нет</v>
      </c>
      <c r="Q15" s="21" t="str">
        <f>IF(L15=XY_задание!L15,"да","нет")</f>
        <v>нет</v>
      </c>
      <c r="R15" s="26" t="str">
        <f>IF(M15=XY_задание!M15,"да","нет")</f>
        <v>нет</v>
      </c>
      <c r="V15" t="s">
        <v>14</v>
      </c>
    </row>
    <row r="16" spans="1:22" x14ac:dyDescent="0.25">
      <c r="A16" s="53">
        <f t="shared" si="0"/>
        <v>15</v>
      </c>
      <c r="B16" s="59" t="s">
        <v>29</v>
      </c>
      <c r="C16" s="53">
        <v>7</v>
      </c>
      <c r="D16" s="47">
        <v>5</v>
      </c>
      <c r="E16" s="47">
        <v>8</v>
      </c>
      <c r="F16" s="47">
        <v>-5</v>
      </c>
      <c r="G16" s="48">
        <v>3</v>
      </c>
      <c r="H16" s="67">
        <v>3</v>
      </c>
      <c r="I16" s="39"/>
      <c r="J16" s="4"/>
      <c r="K16" s="4"/>
      <c r="L16" s="4"/>
      <c r="M16" s="71"/>
      <c r="N16" s="76" t="str">
        <f>IF(I16=XY_задание!I16,"да","нет")</f>
        <v>нет</v>
      </c>
      <c r="O16" s="21" t="str">
        <f>IF(J16=XY_задание!J16,"да","нет")</f>
        <v>нет</v>
      </c>
      <c r="P16" s="21" t="str">
        <f>IF(K16=XY_задание!K16,"да","нет")</f>
        <v>нет</v>
      </c>
      <c r="Q16" s="21" t="str">
        <f>IF(L16=XY_задание!L16,"да","нет")</f>
        <v>нет</v>
      </c>
      <c r="R16" s="26" t="str">
        <f>IF(M16=XY_задание!M16,"да","нет")</f>
        <v>нет</v>
      </c>
    </row>
    <row r="17" spans="1:21" ht="16.5" x14ac:dyDescent="0.3">
      <c r="A17" s="53">
        <f t="shared" si="0"/>
        <v>16</v>
      </c>
      <c r="B17" s="59" t="s">
        <v>30</v>
      </c>
      <c r="C17" s="53">
        <v>2</v>
      </c>
      <c r="D17" s="47">
        <v>-8</v>
      </c>
      <c r="E17" s="47">
        <v>6</v>
      </c>
      <c r="F17" s="47">
        <v>8</v>
      </c>
      <c r="G17" s="48">
        <v>3</v>
      </c>
      <c r="H17" s="67">
        <v>2</v>
      </c>
      <c r="I17" s="39"/>
      <c r="J17" s="4"/>
      <c r="K17" s="4"/>
      <c r="L17" s="4"/>
      <c r="M17" s="71"/>
      <c r="N17" s="76" t="str">
        <f>IF(I17=XY_задание!I17,"да","нет")</f>
        <v>нет</v>
      </c>
      <c r="O17" s="21" t="str">
        <f>IF(J17=XY_задание!J17,"да","нет")</f>
        <v>нет</v>
      </c>
      <c r="P17" s="21" t="str">
        <f>IF(K17=XY_задание!K17,"да","нет")</f>
        <v>нет</v>
      </c>
      <c r="Q17" s="21" t="str">
        <f>IF(L17=XY_задание!L17,"да","нет")</f>
        <v>нет</v>
      </c>
      <c r="R17" s="26" t="str">
        <f>IF(M17=XY_задание!M17,"да","нет")</f>
        <v>нет</v>
      </c>
      <c r="T17" s="11"/>
    </row>
    <row r="18" spans="1:21" x14ac:dyDescent="0.25">
      <c r="A18" s="53">
        <f t="shared" si="0"/>
        <v>17</v>
      </c>
      <c r="B18" s="59" t="s">
        <v>31</v>
      </c>
      <c r="C18" s="53">
        <v>-3</v>
      </c>
      <c r="D18" s="47">
        <v>-8</v>
      </c>
      <c r="E18" s="47">
        <v>-6</v>
      </c>
      <c r="F18" s="47">
        <v>2</v>
      </c>
      <c r="G18" s="48">
        <v>3</v>
      </c>
      <c r="H18" s="67">
        <v>0</v>
      </c>
      <c r="I18" s="39"/>
      <c r="J18" s="4"/>
      <c r="K18" s="4"/>
      <c r="L18" s="4"/>
      <c r="M18" s="71"/>
      <c r="N18" s="76" t="str">
        <f>IF(I18=XY_задание!I18,"да","нет")</f>
        <v>нет</v>
      </c>
      <c r="O18" s="21" t="str">
        <f>IF(J18=XY_задание!J18,"да","нет")</f>
        <v>нет</v>
      </c>
      <c r="P18" s="21" t="str">
        <f>IF(K18=XY_задание!K18,"да","нет")</f>
        <v>нет</v>
      </c>
      <c r="Q18" s="21" t="str">
        <f>IF(L18=XY_задание!L18,"да","нет")</f>
        <v>нет</v>
      </c>
      <c r="R18" s="26" t="str">
        <f>IF(M18=XY_задание!M18,"да","нет")</f>
        <v>нет</v>
      </c>
    </row>
    <row r="19" spans="1:21" x14ac:dyDescent="0.25">
      <c r="A19" s="53">
        <f t="shared" si="0"/>
        <v>18</v>
      </c>
      <c r="B19" s="59" t="s">
        <v>32</v>
      </c>
      <c r="C19" s="53">
        <v>2</v>
      </c>
      <c r="D19" s="47">
        <v>1</v>
      </c>
      <c r="E19" s="47">
        <v>10</v>
      </c>
      <c r="F19" s="47">
        <v>0</v>
      </c>
      <c r="G19" s="48">
        <v>3</v>
      </c>
      <c r="H19" s="67">
        <v>3</v>
      </c>
      <c r="I19" s="39"/>
      <c r="J19" s="4"/>
      <c r="K19" s="4"/>
      <c r="L19" s="4"/>
      <c r="M19" s="71"/>
      <c r="N19" s="76" t="str">
        <f>IF(I19=XY_задание!I19,"да","нет")</f>
        <v>нет</v>
      </c>
      <c r="O19" s="21" t="str">
        <f>IF(J19=XY_задание!J19,"да","нет")</f>
        <v>нет</v>
      </c>
      <c r="P19" s="21" t="str">
        <f>IF(K19=XY_задание!K19,"да","нет")</f>
        <v>нет</v>
      </c>
      <c r="Q19" s="21" t="str">
        <f>IF(L19=XY_задание!L19,"да","нет")</f>
        <v>нет</v>
      </c>
      <c r="R19" s="26" t="str">
        <f>IF(M19=XY_задание!M19,"да","нет")</f>
        <v>нет</v>
      </c>
      <c r="U19" t="s">
        <v>13</v>
      </c>
    </row>
    <row r="20" spans="1:21" x14ac:dyDescent="0.25">
      <c r="A20" s="53">
        <f t="shared" si="0"/>
        <v>19</v>
      </c>
      <c r="B20" s="59" t="s">
        <v>33</v>
      </c>
      <c r="C20" s="53">
        <v>0</v>
      </c>
      <c r="D20" s="47">
        <v>5</v>
      </c>
      <c r="E20" s="47">
        <v>-9</v>
      </c>
      <c r="F20" s="47">
        <v>3</v>
      </c>
      <c r="G20" s="48">
        <v>3</v>
      </c>
      <c r="H20" s="67">
        <v>7</v>
      </c>
      <c r="I20" s="39"/>
      <c r="J20" s="4"/>
      <c r="K20" s="4"/>
      <c r="L20" s="4"/>
      <c r="M20" s="71"/>
      <c r="N20" s="76" t="str">
        <f>IF(I20=XY_задание!I20,"да","нет")</f>
        <v>нет</v>
      </c>
      <c r="O20" s="21" t="str">
        <f>IF(J20=XY_задание!J20,"да","нет")</f>
        <v>нет</v>
      </c>
      <c r="P20" s="21" t="str">
        <f>IF(K20=XY_задание!K20,"да","нет")</f>
        <v>нет</v>
      </c>
      <c r="Q20" s="21" t="str">
        <f>IF(L20=XY_задание!L20,"да","нет")</f>
        <v>нет</v>
      </c>
      <c r="R20" s="26" t="str">
        <f>IF(M20=XY_задание!M20,"да","нет")</f>
        <v>нет</v>
      </c>
    </row>
    <row r="21" spans="1:21" ht="15.75" thickBot="1" x14ac:dyDescent="0.3">
      <c r="A21" s="54">
        <f t="shared" si="0"/>
        <v>20</v>
      </c>
      <c r="B21" s="60" t="s">
        <v>34</v>
      </c>
      <c r="C21" s="54">
        <v>3</v>
      </c>
      <c r="D21" s="56">
        <v>-6</v>
      </c>
      <c r="E21" s="56">
        <v>3</v>
      </c>
      <c r="F21" s="56">
        <v>-5</v>
      </c>
      <c r="G21" s="57">
        <v>8</v>
      </c>
      <c r="H21" s="68">
        <v>5</v>
      </c>
      <c r="I21" s="42"/>
      <c r="J21" s="7"/>
      <c r="K21" s="7"/>
      <c r="L21" s="7"/>
      <c r="M21" s="74"/>
      <c r="N21" s="77" t="str">
        <f>IF(I21=XY_задание!I21,"да","нет")</f>
        <v>нет</v>
      </c>
      <c r="O21" s="27" t="str">
        <f>IF(J21=XY_задание!J21,"да","нет")</f>
        <v>нет</v>
      </c>
      <c r="P21" s="27" t="str">
        <f>IF(K21=XY_задание!K21,"да","нет")</f>
        <v>нет</v>
      </c>
      <c r="Q21" s="27" t="str">
        <f>IF(L21=XY_задание!L21,"да","нет")</f>
        <v>нет</v>
      </c>
      <c r="R21" s="28" t="str">
        <f>IF(M21=XY_задание!M21,"да","нет")</f>
        <v>нет</v>
      </c>
    </row>
    <row r="22" spans="1:21" x14ac:dyDescent="0.25">
      <c r="A22" s="86">
        <f t="shared" si="0"/>
        <v>21</v>
      </c>
      <c r="B22" s="87" t="s">
        <v>35</v>
      </c>
      <c r="C22" s="86">
        <v>-1</v>
      </c>
      <c r="D22" s="88">
        <v>4</v>
      </c>
      <c r="E22" s="88">
        <v>3</v>
      </c>
      <c r="F22" s="88">
        <v>8</v>
      </c>
      <c r="G22" s="89">
        <v>8</v>
      </c>
      <c r="H22" s="90">
        <v>1</v>
      </c>
      <c r="I22" s="91"/>
      <c r="J22" s="5"/>
      <c r="K22" s="5"/>
      <c r="L22" s="5"/>
      <c r="M22" s="92"/>
      <c r="N22" s="93" t="str">
        <f>IF(I22=XY_задание!I22,"да","нет")</f>
        <v>нет</v>
      </c>
      <c r="O22" s="24" t="str">
        <f>IF(J22=XY_задание!J22,"да","нет")</f>
        <v>нет</v>
      </c>
      <c r="P22" s="24" t="str">
        <f>IF(K22=XY_задание!K22,"да","нет")</f>
        <v>нет</v>
      </c>
      <c r="Q22" s="24" t="str">
        <f>IF(L22=XY_задание!L22,"да","нет")</f>
        <v>нет</v>
      </c>
      <c r="R22" s="31" t="str">
        <f>IF(M22=XY_задание!M22,"да","нет")</f>
        <v>нет</v>
      </c>
    </row>
    <row r="23" spans="1:21" x14ac:dyDescent="0.25">
      <c r="A23" s="53">
        <f t="shared" si="0"/>
        <v>22</v>
      </c>
      <c r="B23" s="59" t="s">
        <v>36</v>
      </c>
      <c r="C23" s="53">
        <v>4</v>
      </c>
      <c r="D23" s="47">
        <v>10</v>
      </c>
      <c r="E23" s="47">
        <v>6</v>
      </c>
      <c r="F23" s="47">
        <v>-8</v>
      </c>
      <c r="G23" s="48">
        <v>8</v>
      </c>
      <c r="H23" s="67">
        <v>5</v>
      </c>
      <c r="I23" s="39"/>
      <c r="J23" s="4"/>
      <c r="K23" s="4"/>
      <c r="L23" s="4"/>
      <c r="M23" s="71"/>
      <c r="N23" s="76" t="str">
        <f>IF(I23=XY_задание!I23,"да","нет")</f>
        <v>нет</v>
      </c>
      <c r="O23" s="21" t="str">
        <f>IF(J23=XY_задание!J23,"да","нет")</f>
        <v>нет</v>
      </c>
      <c r="P23" s="21" t="str">
        <f>IF(K23=XY_задание!K23,"да","нет")</f>
        <v>нет</v>
      </c>
      <c r="Q23" s="21" t="str">
        <f>IF(L23=XY_задание!L23,"да","нет")</f>
        <v>нет</v>
      </c>
      <c r="R23" s="26" t="str">
        <f>IF(M23=XY_задание!M23,"да","нет")</f>
        <v>нет</v>
      </c>
    </row>
    <row r="24" spans="1:21" x14ac:dyDescent="0.25">
      <c r="A24" s="53">
        <f t="shared" si="0"/>
        <v>23</v>
      </c>
      <c r="B24" s="59" t="s">
        <v>37</v>
      </c>
      <c r="C24" s="53">
        <v>1</v>
      </c>
      <c r="D24" s="47">
        <v>9</v>
      </c>
      <c r="E24" s="47">
        <v>-4</v>
      </c>
      <c r="F24" s="47">
        <v>1</v>
      </c>
      <c r="G24" s="48">
        <v>8</v>
      </c>
      <c r="H24" s="67">
        <v>3</v>
      </c>
      <c r="I24" s="39"/>
      <c r="J24" s="4"/>
      <c r="K24" s="4"/>
      <c r="L24" s="4"/>
      <c r="M24" s="71"/>
      <c r="N24" s="76" t="str">
        <f>IF(I24=XY_задание!I24,"да","нет")</f>
        <v>нет</v>
      </c>
      <c r="O24" s="21" t="str">
        <f>IF(J24=XY_задание!J24,"да","нет")</f>
        <v>нет</v>
      </c>
      <c r="P24" s="21" t="str">
        <f>IF(K24=XY_задание!K24,"да","нет")</f>
        <v>нет</v>
      </c>
      <c r="Q24" s="21" t="str">
        <f>IF(L24=XY_задание!L24,"да","нет")</f>
        <v>нет</v>
      </c>
      <c r="R24" s="26" t="str">
        <f>IF(M24=XY_задание!M24,"да","нет")</f>
        <v>нет</v>
      </c>
    </row>
    <row r="25" spans="1:21" x14ac:dyDescent="0.25">
      <c r="A25" s="53">
        <f t="shared" si="0"/>
        <v>24</v>
      </c>
      <c r="B25" s="59" t="s">
        <v>38</v>
      </c>
      <c r="C25" s="53">
        <v>-3</v>
      </c>
      <c r="D25" s="47">
        <v>-7</v>
      </c>
      <c r="E25" s="47">
        <v>10</v>
      </c>
      <c r="F25" s="47">
        <v>5</v>
      </c>
      <c r="G25" s="48">
        <v>8</v>
      </c>
      <c r="H25" s="67">
        <v>3</v>
      </c>
      <c r="I25" s="39"/>
      <c r="J25" s="4"/>
      <c r="K25" s="4"/>
      <c r="L25" s="4"/>
      <c r="M25" s="71"/>
      <c r="N25" s="76" t="str">
        <f>IF(I25=XY_задание!I25,"да","нет")</f>
        <v>нет</v>
      </c>
      <c r="O25" s="21" t="str">
        <f>IF(J25=XY_задание!J25,"да","нет")</f>
        <v>нет</v>
      </c>
      <c r="P25" s="21" t="str">
        <f>IF(K25=XY_задание!K25,"да","нет")</f>
        <v>нет</v>
      </c>
      <c r="Q25" s="21" t="str">
        <f>IF(L25=XY_задание!L25,"да","нет")</f>
        <v>нет</v>
      </c>
      <c r="R25" s="26" t="str">
        <f>IF(M25=XY_задание!M25,"да","нет")</f>
        <v>нет</v>
      </c>
    </row>
    <row r="26" spans="1:21" x14ac:dyDescent="0.25">
      <c r="A26" s="53">
        <f t="shared" si="0"/>
        <v>25</v>
      </c>
      <c r="B26" s="59" t="s">
        <v>39</v>
      </c>
      <c r="C26" s="53">
        <v>4</v>
      </c>
      <c r="D26" s="47">
        <v>2</v>
      </c>
      <c r="E26" s="47">
        <v>9</v>
      </c>
      <c r="F26" s="47">
        <v>-6</v>
      </c>
      <c r="G26" s="48">
        <v>8</v>
      </c>
      <c r="H26" s="67">
        <v>1</v>
      </c>
      <c r="I26" s="62"/>
      <c r="J26" s="9"/>
      <c r="K26" s="9"/>
      <c r="L26" s="9"/>
      <c r="M26" s="73"/>
      <c r="N26" s="76" t="str">
        <f>IF(I26=XY_задание!I26,"да","нет")</f>
        <v>нет</v>
      </c>
      <c r="O26" s="21" t="str">
        <f>IF(J26=XY_задание!J26,"да","нет")</f>
        <v>нет</v>
      </c>
      <c r="P26" s="21" t="str">
        <f>IF(K26=XY_задание!K26,"да","нет")</f>
        <v>нет</v>
      </c>
      <c r="Q26" s="21" t="str">
        <f>IF(L26=XY_задание!L26,"да","нет")</f>
        <v>нет</v>
      </c>
      <c r="R26" s="26" t="str">
        <f>IF(M26=XY_задание!M26,"да","нет")</f>
        <v>нет</v>
      </c>
    </row>
    <row r="27" spans="1:21" x14ac:dyDescent="0.25">
      <c r="A27" s="53">
        <f t="shared" si="0"/>
        <v>26</v>
      </c>
      <c r="B27" s="59" t="s">
        <v>40</v>
      </c>
      <c r="C27" s="53">
        <v>5</v>
      </c>
      <c r="D27" s="47">
        <v>-3</v>
      </c>
      <c r="E27" s="47">
        <v>7</v>
      </c>
      <c r="F27" s="47">
        <v>4</v>
      </c>
      <c r="G27" s="48">
        <v>8</v>
      </c>
      <c r="H27" s="67">
        <v>0</v>
      </c>
      <c r="I27" s="39"/>
      <c r="J27" s="4"/>
      <c r="K27" s="4"/>
      <c r="L27" s="4"/>
      <c r="M27" s="71"/>
      <c r="N27" s="76" t="str">
        <f>IF(I27=XY_задание!I27,"да","нет")</f>
        <v>нет</v>
      </c>
      <c r="O27" s="21" t="str">
        <f>IF(J27=XY_задание!J27,"да","нет")</f>
        <v>нет</v>
      </c>
      <c r="P27" s="21" t="str">
        <f>IF(K27=XY_задание!K27,"да","нет")</f>
        <v>нет</v>
      </c>
      <c r="Q27" s="21" t="str">
        <f>IF(L27=XY_задание!L27,"да","нет")</f>
        <v>нет</v>
      </c>
      <c r="R27" s="26" t="str">
        <f>IF(M27=XY_задание!M27,"да","нет")</f>
        <v>нет</v>
      </c>
    </row>
    <row r="28" spans="1:21" ht="15.75" thickBot="1" x14ac:dyDescent="0.3">
      <c r="A28" s="54">
        <f t="shared" si="0"/>
        <v>27</v>
      </c>
      <c r="B28" s="60" t="s">
        <v>41</v>
      </c>
      <c r="C28" s="54">
        <v>3</v>
      </c>
      <c r="D28" s="56">
        <v>2</v>
      </c>
      <c r="E28" s="56">
        <v>2</v>
      </c>
      <c r="F28" s="56">
        <v>10</v>
      </c>
      <c r="G28" s="57">
        <v>8</v>
      </c>
      <c r="H28" s="68">
        <v>8</v>
      </c>
      <c r="I28" s="42"/>
      <c r="J28" s="7"/>
      <c r="K28" s="7"/>
      <c r="L28" s="7"/>
      <c r="M28" s="74"/>
      <c r="N28" s="77" t="str">
        <f>IF(I28=XY_задание!I28,"да","нет")</f>
        <v>нет</v>
      </c>
      <c r="O28" s="27" t="str">
        <f>IF(J28=XY_задание!J28,"да","нет")</f>
        <v>нет</v>
      </c>
      <c r="P28" s="27" t="str">
        <f>IF(K28=XY_задание!K28,"да","нет")</f>
        <v>нет</v>
      </c>
      <c r="Q28" s="27" t="str">
        <f>IF(L28=XY_задание!L28,"да","нет")</f>
        <v>нет</v>
      </c>
      <c r="R28" s="28" t="str">
        <f>IF(M28=XY_задание!M28,"да","нет")</f>
        <v>нет</v>
      </c>
    </row>
    <row r="29" spans="1:21" x14ac:dyDescent="0.25">
      <c r="A29" s="3"/>
      <c r="B29"/>
      <c r="C29"/>
      <c r="D29"/>
      <c r="E29"/>
      <c r="F29"/>
      <c r="G29"/>
      <c r="H29"/>
      <c r="S29"/>
    </row>
    <row r="30" spans="1:21" ht="16.5" x14ac:dyDescent="0.3">
      <c r="A30" s="3"/>
      <c r="B30" s="11"/>
      <c r="C30"/>
      <c r="D30"/>
      <c r="E30"/>
      <c r="F30"/>
      <c r="G30"/>
      <c r="H30"/>
      <c r="S30"/>
    </row>
    <row r="31" spans="1:21" x14ac:dyDescent="0.25">
      <c r="A31" s="3"/>
      <c r="B31"/>
      <c r="C31"/>
      <c r="D31"/>
      <c r="E31"/>
      <c r="F31"/>
      <c r="G31"/>
      <c r="H31"/>
      <c r="S31"/>
    </row>
    <row r="32" spans="1:21" x14ac:dyDescent="0.25">
      <c r="A32" s="3"/>
      <c r="B32"/>
      <c r="C32"/>
      <c r="D32"/>
      <c r="E32"/>
      <c r="F32"/>
      <c r="G32"/>
      <c r="H32"/>
      <c r="S32"/>
    </row>
  </sheetData>
  <conditionalFormatting sqref="N2:R28">
    <cfRule type="containsText" dxfId="1" priority="1" operator="containsText" text="нет">
      <formula>NOT(ISERROR(SEARCH("нет",N2)))</formula>
    </cfRule>
    <cfRule type="containsText" dxfId="0" priority="2" operator="containsText" text="да">
      <formula>NOT(ISERROR(SEARCH("да",N2)))</formula>
    </cfRule>
    <cfRule type="containsText" priority="3" operator="containsText" text="да">
      <formula>NOT(ISERROR(SEARCH("да",N2)))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XY_задание</vt:lpstr>
      <vt:lpstr>Лист1</vt:lpstr>
      <vt:lpstr>XY_ответы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Деда</dc:creator>
  <cp:lastModifiedBy>Deda</cp:lastModifiedBy>
  <dcterms:created xsi:type="dcterms:W3CDTF">2018-08-22T16:05:49Z</dcterms:created>
  <dcterms:modified xsi:type="dcterms:W3CDTF">2021-11-18T17:29:40Z</dcterms:modified>
</cp:coreProperties>
</file>